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nvit\3\161\3.161.312\Útboðsgögn\"/>
    </mc:Choice>
  </mc:AlternateContent>
  <xr:revisionPtr revIDLastSave="0" documentId="13_ncr:1_{1CD13829-D03E-45CE-BC1B-A787904AD23E}" xr6:coauthVersionLast="47" xr6:coauthVersionMax="47" xr10:uidLastSave="{00000000-0000-0000-0000-000000000000}"/>
  <bookViews>
    <workbookView xWindow="28680" yWindow="-135" windowWidth="29040" windowHeight="17640" activeTab="1" xr2:uid="{412E5DED-6195-4926-93E5-8B8A2EBC6445}"/>
  </bookViews>
  <sheets>
    <sheet name="Tilboðsblað" sheetId="1" r:id="rId1"/>
    <sheet name="Tilboðsskr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G11" i="2"/>
  <c r="G20" i="2"/>
  <c r="G31" i="2"/>
  <c r="G39" i="2"/>
  <c r="G58" i="2"/>
  <c r="G67" i="2"/>
  <c r="G66" i="2"/>
  <c r="G65" i="2"/>
  <c r="G62" i="2"/>
  <c r="G64" i="2"/>
  <c r="G63" i="2"/>
  <c r="G61" i="2"/>
  <c r="G48" i="2"/>
  <c r="G47" i="2"/>
  <c r="G46" i="2"/>
  <c r="G50" i="2" s="1"/>
  <c r="G45" i="2"/>
  <c r="G44" i="2"/>
  <c r="G43" i="2"/>
  <c r="G56" i="2"/>
  <c r="G55" i="2"/>
  <c r="G54" i="2"/>
  <c r="G37" i="2"/>
  <c r="G42" i="2"/>
  <c r="G35" i="2"/>
  <c r="G34" i="2"/>
  <c r="G24" i="2"/>
  <c r="G27" i="2"/>
  <c r="G28" i="2"/>
  <c r="G26" i="2"/>
  <c r="G25" i="2"/>
  <c r="G23" i="2"/>
  <c r="G15" i="2"/>
  <c r="G18" i="2"/>
  <c r="G17" i="2"/>
  <c r="G16" i="2"/>
  <c r="G14" i="2"/>
  <c r="G8" i="2"/>
  <c r="G9" i="2"/>
  <c r="G7" i="2"/>
  <c r="G6" i="2"/>
  <c r="G69" i="2" l="1"/>
  <c r="E7" i="1" l="1"/>
</calcChain>
</file>

<file path=xl/sharedStrings.xml><?xml version="1.0" encoding="utf-8"?>
<sst xmlns="http://schemas.openxmlformats.org/spreadsheetml/2006/main" count="181" uniqueCount="141">
  <si>
    <t xml:space="preserve">Tilboðsskrá </t>
  </si>
  <si>
    <t>NR.</t>
  </si>
  <si>
    <t xml:space="preserve">  HEITI VERKÞÁTTAR</t>
  </si>
  <si>
    <t>MAGN</t>
  </si>
  <si>
    <t>EIN.</t>
  </si>
  <si>
    <t>EIN.VERÐ</t>
  </si>
  <si>
    <t>ALLS kr.</t>
  </si>
  <si>
    <t>AÐSTAÐA OG YFIRLIT</t>
  </si>
  <si>
    <t>1.1</t>
  </si>
  <si>
    <t>1.1.1</t>
  </si>
  <si>
    <t>1.1.2</t>
  </si>
  <si>
    <t>stk</t>
  </si>
  <si>
    <t>m²</t>
  </si>
  <si>
    <t>m</t>
  </si>
  <si>
    <t>Gluggar</t>
  </si>
  <si>
    <t>Alls</t>
  </si>
  <si>
    <t>TILBOÐSEYÐUBLAÐ</t>
  </si>
  <si>
    <t>HEILDARTILBOÐSFJÁRHÆÐ MEÐ VSK:</t>
  </si>
  <si>
    <t>Nokkur sérákvæði útboðslýsingar:</t>
  </si>
  <si>
    <t>-</t>
  </si>
  <si>
    <t>Verklok</t>
  </si>
  <si>
    <t>Tafabætur</t>
  </si>
  <si>
    <t>30.000 kr./dag</t>
  </si>
  <si>
    <t>Framkvæmdatrygging</t>
  </si>
  <si>
    <t>Virðisaukaskattur</t>
  </si>
  <si>
    <t>Innifalinn í tilboði</t>
  </si>
  <si>
    <t>Verðbótaþáttur</t>
  </si>
  <si>
    <t>Fast verð</t>
  </si>
  <si>
    <t>Opnun tilboða</t>
  </si>
  <si>
    <t>Opnunarstaður tilboða</t>
  </si>
  <si>
    <t>Innifalið í heildarverði er allur kostnaður við verkið, þar með talin opinber og lögboðin gjöld, vinnupallar, efni, vinna, förgun efnis, virðisaukaskattur og annað sem tilheyrir verkinu.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</si>
  <si>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</si>
  <si>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</si>
  <si>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</si>
  <si>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</si>
  <si>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</si>
  <si>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</si>
  <si>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Brefsími</t>
  </si>
  <si>
    <t xml:space="preserve">     Undirskrift</t>
  </si>
  <si>
    <t xml:space="preserve">     Netfang</t>
  </si>
  <si>
    <t>Aðstaða, öryggi og ófyrirséð</t>
  </si>
  <si>
    <t>Aðstöðusköpun og öryggisgirðingar</t>
  </si>
  <si>
    <t>Heild</t>
  </si>
  <si>
    <t>Verkpallar</t>
  </si>
  <si>
    <t>Ryklokun við gluggaskipti.</t>
  </si>
  <si>
    <t>Varúðar/öryggismerkingar</t>
  </si>
  <si>
    <t>heild</t>
  </si>
  <si>
    <t>Kafli 1 Aðstaða samtals:</t>
  </si>
  <si>
    <t>Rif, förgun og ísettning glugga</t>
  </si>
  <si>
    <t>stk.</t>
  </si>
  <si>
    <t>Ísettning glugga</t>
  </si>
  <si>
    <t>Þéttingar meðfram gluggum</t>
  </si>
  <si>
    <t>Ísettning hurða</t>
  </si>
  <si>
    <t>Kafli 2 Gluggar:</t>
  </si>
  <si>
    <t>Múr, sprungu- og steypuviðgerðir</t>
  </si>
  <si>
    <t>Háþrýstiþvottur steinsteypu</t>
  </si>
  <si>
    <t xml:space="preserve">Sprunguviðgerðir </t>
  </si>
  <si>
    <t>Inndæling epoxy efna</t>
  </si>
  <si>
    <t>Vörn á glugga fyrir háþrýstiþvott</t>
  </si>
  <si>
    <t>Kafli  3 Viðgerðir á ytra birði:</t>
  </si>
  <si>
    <t>Málningarkerfi</t>
  </si>
  <si>
    <t>Sílan, grunn og málning</t>
  </si>
  <si>
    <t>Sílan vatnsvörn á steinsteypu.</t>
  </si>
  <si>
    <t>Grunnur og málningarkerfi</t>
  </si>
  <si>
    <t>Endurm. Þaks, ryðhr.+ gr.+ 2 umf.þakv</t>
  </si>
  <si>
    <t>Kafli 4 Málun:</t>
  </si>
  <si>
    <t>Viðhaldsþættir innanhús</t>
  </si>
  <si>
    <t>Viðhald innanhús</t>
  </si>
  <si>
    <t>Fjarlægja, farga, flota og endurleggja gólfdúka</t>
  </si>
  <si>
    <t>Fjarlægja og farga kerfisloftaplötum + þrífa leiðara og endurleggja nýjar loftaplötur í grind.</t>
  </si>
  <si>
    <t>Málun og lagfæringar innanhús</t>
  </si>
  <si>
    <t>Kafli 5 Viðhaldsþættir innanhús:</t>
  </si>
  <si>
    <t>Þakviðgerðir</t>
  </si>
  <si>
    <t>Viðgerð á þökum fyrir málun</t>
  </si>
  <si>
    <t>Lagfæringar á þakrennum</t>
  </si>
  <si>
    <t>Lagfæringar á niðurföllum</t>
  </si>
  <si>
    <t>Skipt út þaktúðum m/ nýju blikki + bárujárni upp undir mæni</t>
  </si>
  <si>
    <t>Skipta út flasningum á þakkönntum á göflum</t>
  </si>
  <si>
    <t>Lagfæringar á skotrennu, færa undir bárujárn</t>
  </si>
  <si>
    <t>Kafli 7 Lokafrágangur:</t>
  </si>
  <si>
    <t>Jarðvegsskipti og frárennslislagnir</t>
  </si>
  <si>
    <t>Jarðvegur og drenlagnir í porti við smíðastofu</t>
  </si>
  <si>
    <t>Jarðvegsskipti, mokstur, flutningur og fylling</t>
  </si>
  <si>
    <t>m³</t>
  </si>
  <si>
    <t>Nýr jarðvegfylling og þjöppun, undirlag f. Hellur</t>
  </si>
  <si>
    <t>Hellulögn</t>
  </si>
  <si>
    <t>Rakavörn á steinsteypu undir jarðvegi</t>
  </si>
  <si>
    <t>Verkstaðir: Viðhaldsverk á ytra birði Flataskóla sumarið 2023</t>
  </si>
  <si>
    <t>1.1.3.</t>
  </si>
  <si>
    <t>1.1.5</t>
  </si>
  <si>
    <t>1.1.4</t>
  </si>
  <si>
    <t>1.2</t>
  </si>
  <si>
    <t>1.2.3</t>
  </si>
  <si>
    <t>1.2.4</t>
  </si>
  <si>
    <t>Lagfæringar umhverfis glugga að utan og innan</t>
  </si>
  <si>
    <t>1.2.5</t>
  </si>
  <si>
    <t>Rif og förgun glugga og hurða</t>
  </si>
  <si>
    <t>1.2.2</t>
  </si>
  <si>
    <t>Steypu- og múrviðgerðir</t>
  </si>
  <si>
    <t>Hreinsun og endurný. á þéttiefnum á milli forsteyptra eining.</t>
  </si>
  <si>
    <t>1.3</t>
  </si>
  <si>
    <t>1.3.1</t>
  </si>
  <si>
    <t>1.3.2</t>
  </si>
  <si>
    <t>1.3.3</t>
  </si>
  <si>
    <t>1.3.4</t>
  </si>
  <si>
    <t>Steinbrot og múrviðgerðir á skemmdri steypu</t>
  </si>
  <si>
    <t>1.3.5</t>
  </si>
  <si>
    <t>1.4.1</t>
  </si>
  <si>
    <t>1.4.2</t>
  </si>
  <si>
    <t>Málun nýrra þakkanta</t>
  </si>
  <si>
    <t>1.4.3</t>
  </si>
  <si>
    <t>1.4</t>
  </si>
  <si>
    <t>1.5</t>
  </si>
  <si>
    <t xml:space="preserve">Rif, förgun og ný klæðning í þakkanta + lagfær. 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</si>
  <si>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</si>
  <si>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</si>
  <si>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</si>
  <si>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</si>
  <si>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</si>
  <si>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</si>
  <si>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</si>
  <si>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</si>
  <si>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</si>
  <si>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1.7</t>
  </si>
  <si>
    <t>1.7.1</t>
  </si>
  <si>
    <t>Frárennslilagnir, filtdúkur og jarðvegur</t>
  </si>
  <si>
    <t>1.7.2</t>
  </si>
  <si>
    <t>1.7.3</t>
  </si>
  <si>
    <t>1.7.4</t>
  </si>
  <si>
    <t>Lagfæringar á útveggjum sem áður voru undir jarðveg</t>
  </si>
  <si>
    <t>1.7.5</t>
  </si>
  <si>
    <t>Viðhaldsverk á ytra birði Flataskóla sumarið 2023</t>
  </si>
  <si>
    <t>Ágúst 2023</t>
  </si>
  <si>
    <t>10%</t>
  </si>
  <si>
    <t>31. Maí 2023, kl. 10:00</t>
  </si>
  <si>
    <t>Mannvit hf</t>
  </si>
  <si>
    <t>Urðarhvarf 6</t>
  </si>
  <si>
    <t>203 Kópavogi, Sími 422 3314</t>
  </si>
  <si>
    <t>Netfang: utbod@mannvit.is</t>
  </si>
  <si>
    <t xml:space="preserve">Verktaki gæti þess við förgun úrgangsefna, að farið sé eftir reglum og kröfum sem og lýsingum Sorpustöðvar. </t>
  </si>
  <si>
    <t>Skipt út bárujárni + kjöljárni + viðgerðir á borðaklæðningu (um er að ræða hluta að þaki, flasningar í lið 1.5.3)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</si>
</sst>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#,##0\ &quot;kr.&quot;"/>
  </numFmts>
  <fonts count="2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2"/>
      <name val="Arial"/>
      <family val="2"/>
    </font>
    <font>
      <b/>
      <sz val="12"/>
      <name val="Times New Roman"/>
      <family val="1"/>
    </font>
    <font>
      <sz val="12"/>
      <color indexed="8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u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06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2" fillId="0" borderId="0" xfId="0" applyFont="1"/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3" fontId="3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11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0" xfId="3" applyFont="1"/>
    <xf numFmtId="164" fontId="16" fillId="0" borderId="4" xfId="3" applyNumberFormat="1" applyFont="1" applyBorder="1" applyAlignment="1" applyProtection="1">
      <alignment horizontal="center"/>
      <protection locked="0"/>
    </xf>
    <xf numFmtId="164" fontId="15" fillId="0" borderId="4" xfId="3" applyNumberFormat="1" applyFont="1" applyBorder="1" applyAlignment="1" applyProtection="1">
      <alignment horizontal="right"/>
      <protection locked="0"/>
    </xf>
    <xf numFmtId="164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left"/>
    </xf>
    <xf numFmtId="0" fontId="5" fillId="0" borderId="4" xfId="3" applyBorder="1" applyProtection="1">
      <protection locked="0"/>
    </xf>
    <xf numFmtId="0" fontId="11" fillId="0" borderId="4" xfId="3" applyFont="1" applyBorder="1" applyAlignment="1" applyProtection="1">
      <alignment horizontal="right"/>
      <protection locked="0"/>
    </xf>
    <xf numFmtId="1" fontId="11" fillId="0" borderId="10" xfId="3" applyNumberFormat="1" applyFont="1" applyBorder="1" applyAlignment="1">
      <alignment horizontal="center"/>
    </xf>
    <xf numFmtId="165" fontId="11" fillId="0" borderId="11" xfId="3" applyNumberFormat="1" applyFont="1" applyBorder="1"/>
    <xf numFmtId="164" fontId="11" fillId="0" borderId="10" xfId="3" applyNumberFormat="1" applyFont="1" applyBorder="1" applyAlignment="1">
      <alignment horizontal="center"/>
    </xf>
    <xf numFmtId="165" fontId="12" fillId="0" borderId="12" xfId="3" applyNumberFormat="1" applyFont="1" applyBorder="1"/>
    <xf numFmtId="0" fontId="10" fillId="0" borderId="10" xfId="3" applyFont="1" applyBorder="1"/>
    <xf numFmtId="0" fontId="10" fillId="0" borderId="0" xfId="3" applyFont="1"/>
    <xf numFmtId="3" fontId="9" fillId="0" borderId="11" xfId="3" applyNumberFormat="1" applyFont="1" applyBorder="1"/>
    <xf numFmtId="0" fontId="10" fillId="0" borderId="10" xfId="3" applyFont="1" applyBorder="1" applyAlignment="1">
      <alignment horizontal="center"/>
    </xf>
    <xf numFmtId="49" fontId="10" fillId="0" borderId="0" xfId="3" applyNumberFormat="1" applyFont="1"/>
    <xf numFmtId="0" fontId="13" fillId="0" borderId="0" xfId="3" applyFont="1"/>
    <xf numFmtId="0" fontId="5" fillId="0" borderId="0" xfId="3"/>
    <xf numFmtId="164" fontId="11" fillId="0" borderId="0" xfId="3" applyNumberFormat="1" applyFont="1" applyAlignment="1">
      <alignment horizontal="right"/>
    </xf>
    <xf numFmtId="3" fontId="11" fillId="0" borderId="11" xfId="3" applyNumberFormat="1" applyFont="1" applyBorder="1"/>
    <xf numFmtId="3" fontId="11" fillId="0" borderId="13" xfId="3" applyNumberFormat="1" applyFont="1" applyBorder="1" applyProtection="1">
      <protection locked="0"/>
    </xf>
    <xf numFmtId="0" fontId="11" fillId="0" borderId="11" xfId="3" applyFont="1" applyBorder="1" applyAlignment="1">
      <alignment horizontal="left"/>
    </xf>
    <xf numFmtId="0" fontId="5" fillId="0" borderId="13" xfId="3" applyBorder="1" applyProtection="1">
      <protection locked="0"/>
    </xf>
    <xf numFmtId="0" fontId="17" fillId="0" borderId="0" xfId="3" applyFont="1"/>
    <xf numFmtId="0" fontId="0" fillId="0" borderId="14" xfId="0" applyBorder="1"/>
    <xf numFmtId="0" fontId="0" fillId="0" borderId="4" xfId="0" applyBorder="1"/>
    <xf numFmtId="0" fontId="0" fillId="0" borderId="13" xfId="0" applyBorder="1"/>
    <xf numFmtId="49" fontId="18" fillId="3" borderId="15" xfId="0" applyNumberFormat="1" applyFont="1" applyFill="1" applyBorder="1"/>
    <xf numFmtId="0" fontId="18" fillId="3" borderId="15" xfId="0" applyFont="1" applyFill="1" applyBorder="1" applyAlignment="1">
      <alignment wrapText="1"/>
    </xf>
    <xf numFmtId="3" fontId="19" fillId="3" borderId="15" xfId="0" applyNumberFormat="1" applyFont="1" applyFill="1" applyBorder="1" applyAlignment="1" applyProtection="1">
      <alignment horizontal="center" vertical="center"/>
      <protection locked="0"/>
    </xf>
    <xf numFmtId="1" fontId="19" fillId="3" borderId="15" xfId="0" applyNumberFormat="1" applyFont="1" applyFill="1" applyBorder="1" applyAlignment="1">
      <alignment horizontal="center"/>
    </xf>
    <xf numFmtId="3" fontId="19" fillId="3" borderId="15" xfId="0" applyNumberFormat="1" applyFont="1" applyFill="1" applyBorder="1" applyAlignment="1" applyProtection="1">
      <alignment horizontal="right"/>
      <protection locked="0"/>
    </xf>
    <xf numFmtId="49" fontId="20" fillId="0" borderId="0" xfId="0" applyNumberFormat="1" applyFont="1"/>
    <xf numFmtId="0" fontId="20" fillId="0" borderId="0" xfId="0" applyFont="1" applyAlignment="1">
      <alignment wrapText="1"/>
    </xf>
    <xf numFmtId="3" fontId="19" fillId="0" borderId="0" xfId="0" applyNumberFormat="1" applyFont="1" applyAlignment="1" applyProtection="1">
      <alignment horizontal="center"/>
      <protection locked="0"/>
    </xf>
    <xf numFmtId="1" fontId="19" fillId="0" borderId="0" xfId="0" applyNumberFormat="1" applyFont="1" applyAlignment="1">
      <alignment horizontal="center"/>
    </xf>
    <xf numFmtId="3" fontId="19" fillId="3" borderId="4" xfId="0" applyNumberFormat="1" applyFont="1" applyFill="1" applyBorder="1" applyAlignment="1" applyProtection="1">
      <alignment horizontal="right"/>
      <protection locked="0"/>
    </xf>
    <xf numFmtId="3" fontId="19" fillId="0" borderId="0" xfId="0" applyNumberFormat="1" applyFont="1" applyAlignment="1" applyProtection="1">
      <alignment horizontal="right"/>
      <protection locked="0"/>
    </xf>
    <xf numFmtId="3" fontId="19" fillId="0" borderId="4" xfId="0" applyNumberFormat="1" applyFont="1" applyBorder="1" applyAlignment="1" applyProtection="1">
      <alignment horizontal="right"/>
      <protection locked="0"/>
    </xf>
    <xf numFmtId="49" fontId="18" fillId="0" borderId="0" xfId="0" applyNumberFormat="1" applyFont="1"/>
    <xf numFmtId="0" fontId="21" fillId="0" borderId="0" xfId="0" applyFont="1" applyAlignment="1">
      <alignment wrapText="1"/>
    </xf>
    <xf numFmtId="3" fontId="19" fillId="0" borderId="0" xfId="0" applyNumberFormat="1" applyFont="1" applyAlignment="1" applyProtection="1">
      <alignment horizontal="center" vertical="center"/>
      <protection locked="0"/>
    </xf>
    <xf numFmtId="3" fontId="21" fillId="0" borderId="6" xfId="0" applyNumberFormat="1" applyFont="1" applyBorder="1" applyAlignment="1" applyProtection="1">
      <alignment horizontal="right"/>
      <protection locked="0"/>
    </xf>
    <xf numFmtId="49" fontId="18" fillId="4" borderId="15" xfId="0" applyNumberFormat="1" applyFont="1" applyFill="1" applyBorder="1"/>
    <xf numFmtId="0" fontId="18" fillId="4" borderId="15" xfId="0" applyFont="1" applyFill="1" applyBorder="1" applyAlignment="1">
      <alignment wrapText="1"/>
    </xf>
    <xf numFmtId="3" fontId="19" fillId="4" borderId="15" xfId="0" applyNumberFormat="1" applyFont="1" applyFill="1" applyBorder="1" applyAlignment="1" applyProtection="1">
      <alignment horizontal="center" vertical="center"/>
      <protection locked="0"/>
    </xf>
    <xf numFmtId="1" fontId="19" fillId="4" borderId="15" xfId="0" applyNumberFormat="1" applyFont="1" applyFill="1" applyBorder="1" applyAlignment="1">
      <alignment horizontal="center"/>
    </xf>
    <xf numFmtId="3" fontId="19" fillId="4" borderId="15" xfId="0" applyNumberFormat="1" applyFont="1" applyFill="1" applyBorder="1" applyAlignment="1" applyProtection="1">
      <alignment horizontal="right"/>
      <protection locked="0"/>
    </xf>
    <xf numFmtId="3" fontId="21" fillId="4" borderId="15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/>
    </xf>
    <xf numFmtId="0" fontId="20" fillId="0" borderId="0" xfId="0" applyFont="1"/>
    <xf numFmtId="3" fontId="22" fillId="4" borderId="15" xfId="0" applyNumberFormat="1" applyFont="1" applyFill="1" applyBorder="1" applyAlignment="1">
      <alignment vertical="center"/>
    </xf>
    <xf numFmtId="0" fontId="22" fillId="4" borderId="15" xfId="0" applyFont="1" applyFill="1" applyBorder="1" applyAlignment="1">
      <alignment horizontal="center"/>
    </xf>
    <xf numFmtId="3" fontId="22" fillId="4" borderId="15" xfId="0" applyNumberFormat="1" applyFont="1" applyFill="1" applyBorder="1" applyAlignment="1">
      <alignment horizontal="right"/>
    </xf>
    <xf numFmtId="0" fontId="22" fillId="3" borderId="15" xfId="0" applyFont="1" applyFill="1" applyBorder="1" applyAlignment="1">
      <alignment horizontal="center"/>
    </xf>
    <xf numFmtId="3" fontId="22" fillId="3" borderId="15" xfId="0" applyNumberFormat="1" applyFont="1" applyFill="1" applyBorder="1" applyAlignment="1">
      <alignment horizontal="right"/>
    </xf>
    <xf numFmtId="3" fontId="22" fillId="0" borderId="15" xfId="0" applyNumberFormat="1" applyFont="1" applyBorder="1" applyAlignment="1">
      <alignment horizontal="right"/>
    </xf>
    <xf numFmtId="0" fontId="20" fillId="3" borderId="15" xfId="0" applyFont="1" applyFill="1" applyBorder="1" applyAlignment="1">
      <alignment wrapText="1"/>
    </xf>
    <xf numFmtId="3" fontId="22" fillId="0" borderId="4" xfId="0" applyNumberFormat="1" applyFont="1" applyBorder="1" applyAlignment="1">
      <alignment horizontal="right"/>
    </xf>
    <xf numFmtId="3" fontId="22" fillId="3" borderId="4" xfId="0" applyNumberFormat="1" applyFont="1" applyFill="1" applyBorder="1" applyAlignment="1">
      <alignment horizontal="right"/>
    </xf>
    <xf numFmtId="0" fontId="21" fillId="4" borderId="15" xfId="0" applyFont="1" applyFill="1" applyBorder="1" applyAlignment="1">
      <alignment wrapText="1"/>
    </xf>
    <xf numFmtId="3" fontId="22" fillId="3" borderId="0" xfId="0" applyNumberFormat="1" applyFont="1" applyFill="1" applyAlignment="1">
      <alignment horizontal="right"/>
    </xf>
    <xf numFmtId="3" fontId="21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0" fillId="0" borderId="7" xfId="3" applyFont="1" applyBorder="1" applyAlignment="1">
      <alignment horizontal="left" wrapText="1"/>
    </xf>
    <xf numFmtId="0" fontId="5" fillId="0" borderId="8" xfId="3" applyBorder="1" applyAlignment="1">
      <alignment wrapText="1"/>
    </xf>
    <xf numFmtId="0" fontId="5" fillId="0" borderId="9" xfId="3" applyBorder="1" applyAlignment="1">
      <alignment wrapText="1"/>
    </xf>
    <xf numFmtId="0" fontId="14" fillId="0" borderId="10" xfId="3" applyFont="1" applyBorder="1" applyAlignment="1">
      <alignment horizontal="left" wrapText="1"/>
    </xf>
    <xf numFmtId="0" fontId="14" fillId="0" borderId="0" xfId="3" applyFont="1" applyAlignment="1">
      <alignment horizontal="left" wrapText="1"/>
    </xf>
    <xf numFmtId="0" fontId="14" fillId="0" borderId="11" xfId="3" applyFont="1" applyBorder="1" applyAlignment="1">
      <alignment horizontal="left" wrapText="1"/>
    </xf>
    <xf numFmtId="0" fontId="15" fillId="0" borderId="4" xfId="3" applyFont="1" applyBorder="1" applyAlignment="1" applyProtection="1">
      <alignment horizontal="left"/>
      <protection locked="0"/>
    </xf>
    <xf numFmtId="0" fontId="15" fillId="0" borderId="13" xfId="3" applyFont="1" applyBorder="1" applyAlignment="1" applyProtection="1">
      <alignment horizontal="left"/>
      <protection locked="0"/>
    </xf>
    <xf numFmtId="0" fontId="7" fillId="2" borderId="0" xfId="3" applyFont="1" applyFill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1" fillId="0" borderId="5" xfId="0" applyFont="1" applyBorder="1" applyAlignment="1">
      <alignment horizontal="right"/>
    </xf>
  </cellXfs>
  <cellStyles count="4">
    <cellStyle name="Normal" xfId="0" builtinId="0"/>
    <cellStyle name="Normal 2 2" xfId="3" xr:uid="{A6DE2ECE-DAFB-47C0-A561-6E567827D292}"/>
    <cellStyle name="Normal 3" xfId="2" xr:uid="{333235F7-1963-43A7-90D2-EF4F75D1BFF7}"/>
    <cellStyle name="Venjuleg 2" xfId="1" xr:uid="{3D8EFE7E-425E-42B0-977B-A24ED42CA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55217</xdr:colOff>
      <xdr:row>23</xdr:row>
      <xdr:rowOff>94143</xdr:rowOff>
    </xdr:from>
    <xdr:to>
      <xdr:col>4</xdr:col>
      <xdr:colOff>1641393</xdr:colOff>
      <xdr:row>31</xdr:row>
      <xdr:rowOff>190500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B88536-55E0-4BC0-B2BF-F46777B86057}"/>
            </a:ext>
          </a:extLst>
        </xdr:cNvPr>
        <xdr:cNvSpPr/>
      </xdr:nvSpPr>
      <xdr:spPr bwMode="auto">
        <a:xfrm>
          <a:off x="55217" y="5571018"/>
          <a:ext cx="5872426" cy="27824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r>
            <a:rPr lang="en-GB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Yfirlýsing:</a:t>
          </a:r>
          <a:endParaRPr lang="is-IS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GB" sz="1050" b="1" baseline="0">
              <a:solidFill>
                <a:srgbClr val="3333FF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</a:t>
          </a:r>
        </a:p>
        <a:p>
          <a:r>
            <a:rPr lang="en-GB" sz="1050" b="1" baseline="0">
              <a:solidFill>
                <a:srgbClr val="3333FF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Beiting þessara vanefndaúrræða hefur ekki áhrif á gildi verktryggingar.</a:t>
          </a:r>
        </a:p>
        <a:p>
          <a:endParaRPr lang="en-GB" sz="1050" b="1" baseline="0">
            <a:solidFill>
              <a:srgbClr val="3333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GB" sz="1050" b="1" baseline="0">
              <a:solidFill>
                <a:srgbClr val="3333FF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Bjóðandi lýsir því yfir að viðskiptasaga hans er eðlileg og uppfyllir kröfur útboðsgagna, sbr. gr. 0.1.3 C. Hvenær sem er á samningstíma mun bjóðandi geta sýnt verkkaupa fram á að öll skilyrði um eðlilega viðskiptasögu helstu eigenda og stjórnenda bjóðanda séu uppfyllt. Bjóðandi samþykkir að ef í ljós kemur á samningstíma að hann hafi ekki uppfyllt skilyrði um eðlilega viðskiptasögu við opnun tilboða eða síðar á samningstíma getur verkkaupi rift verksamningi án frekari fyrirvara. Beiting þessara vanefndaúrræða hefur ekki áhrif á gildi verktryggingar.</a:t>
          </a:r>
          <a:endParaRPr lang="is-IS" sz="1050" b="1" baseline="0">
            <a:solidFill>
              <a:srgbClr val="3333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endParaRPr lang="is-I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0769-48CA-4A10-985A-46B7FBDFBAD1}">
  <dimension ref="A1:E44"/>
  <sheetViews>
    <sheetView zoomScaleNormal="100" workbookViewId="0">
      <selection activeCell="F12" sqref="F12"/>
    </sheetView>
  </sheetViews>
  <sheetFormatPr defaultRowHeight="15" x14ac:dyDescent="0.25"/>
  <cols>
    <col min="2" max="2" width="26.7109375" customWidth="1"/>
    <col min="3" max="3" width="29" customWidth="1"/>
    <col min="5" max="5" width="37.7109375" customWidth="1"/>
  </cols>
  <sheetData>
    <row r="1" spans="1:5" ht="24" customHeight="1" x14ac:dyDescent="0.25">
      <c r="A1" s="103" t="s">
        <v>131</v>
      </c>
      <c r="B1" s="103"/>
      <c r="C1" s="103"/>
      <c r="D1" s="103"/>
      <c r="E1" s="103"/>
    </row>
    <row r="2" spans="1:5" ht="23.25" customHeight="1" x14ac:dyDescent="0.25">
      <c r="A2" s="103"/>
      <c r="B2" s="103"/>
      <c r="C2" s="103"/>
      <c r="D2" s="103"/>
      <c r="E2" s="103"/>
    </row>
    <row r="3" spans="1:5" ht="15.75" customHeight="1" x14ac:dyDescent="0.25">
      <c r="A3" s="104" t="s">
        <v>16</v>
      </c>
      <c r="B3" s="104"/>
      <c r="C3" s="104"/>
      <c r="D3" s="104"/>
      <c r="E3" s="104"/>
    </row>
    <row r="4" spans="1:5" ht="15.75" customHeight="1" x14ac:dyDescent="0.25">
      <c r="A4" s="104"/>
      <c r="B4" s="104"/>
      <c r="C4" s="104"/>
      <c r="D4" s="104"/>
      <c r="E4" s="104"/>
    </row>
    <row r="5" spans="1:5" x14ac:dyDescent="0.25">
      <c r="A5" s="95" t="str">
        <f>"Undirritaður gerir hér með Umhverfissviði Garðabæ tilboð í verkið, "&amp;A1&amp;", í samræmi við meðfylgjandi útboðsgögn:"</f>
        <v>Undirritaður gerir hér með Umhverfissviði Garðabæ tilboð í verkið, Viðhaldsverk á ytra birði Flataskóla sumarið 2023, í samræmi við meðfylgjandi útboðsgögn:</v>
      </c>
      <c r="B5" s="96"/>
      <c r="C5" s="96"/>
      <c r="D5" s="96"/>
      <c r="E5" s="97"/>
    </row>
    <row r="6" spans="1:5" x14ac:dyDescent="0.25">
      <c r="A6" s="37"/>
      <c r="B6" s="30"/>
      <c r="C6" s="30"/>
      <c r="D6" s="30"/>
      <c r="E6" s="38"/>
    </row>
    <row r="7" spans="1:5" ht="16.5" thickBot="1" x14ac:dyDescent="0.3">
      <c r="A7" s="39"/>
      <c r="B7" s="28" t="s">
        <v>17</v>
      </c>
      <c r="C7" s="28"/>
      <c r="D7" s="28"/>
      <c r="E7" s="40">
        <f>Tilboðsskrá!G69</f>
        <v>0</v>
      </c>
    </row>
    <row r="8" spans="1:5" ht="15.75" thickTop="1" x14ac:dyDescent="0.25">
      <c r="A8" s="39"/>
      <c r="B8" s="28"/>
      <c r="C8" s="28"/>
      <c r="D8" s="28"/>
      <c r="E8" s="38"/>
    </row>
    <row r="9" spans="1:5" ht="15.75" x14ac:dyDescent="0.25">
      <c r="A9" s="41" t="s">
        <v>18</v>
      </c>
      <c r="B9" s="42"/>
      <c r="C9" s="42"/>
      <c r="D9" s="42"/>
      <c r="E9" s="43"/>
    </row>
    <row r="10" spans="1:5" ht="15.75" x14ac:dyDescent="0.25">
      <c r="A10" s="44" t="s">
        <v>19</v>
      </c>
      <c r="B10" s="42" t="s">
        <v>20</v>
      </c>
      <c r="C10" s="47" t="s">
        <v>132</v>
      </c>
      <c r="D10" s="42"/>
      <c r="E10" s="43"/>
    </row>
    <row r="11" spans="1:5" ht="15.75" x14ac:dyDescent="0.25">
      <c r="A11" s="44" t="s">
        <v>19</v>
      </c>
      <c r="B11" s="42" t="s">
        <v>21</v>
      </c>
      <c r="C11" s="45" t="s">
        <v>22</v>
      </c>
      <c r="D11" s="42"/>
      <c r="E11" s="43"/>
    </row>
    <row r="12" spans="1:5" ht="15.75" x14ac:dyDescent="0.25">
      <c r="A12" s="44" t="s">
        <v>19</v>
      </c>
      <c r="B12" s="42" t="s">
        <v>23</v>
      </c>
      <c r="C12" s="45" t="s">
        <v>133</v>
      </c>
      <c r="D12" s="42"/>
      <c r="E12" s="43"/>
    </row>
    <row r="13" spans="1:5" ht="15.75" x14ac:dyDescent="0.25">
      <c r="A13" s="44" t="s">
        <v>19</v>
      </c>
      <c r="B13" s="42" t="s">
        <v>24</v>
      </c>
      <c r="C13" s="45" t="s">
        <v>25</v>
      </c>
      <c r="D13" s="42"/>
      <c r="E13" s="43"/>
    </row>
    <row r="14" spans="1:5" ht="15.75" x14ac:dyDescent="0.25">
      <c r="A14" s="44" t="s">
        <v>19</v>
      </c>
      <c r="B14" s="42" t="s">
        <v>26</v>
      </c>
      <c r="C14" s="45" t="s">
        <v>27</v>
      </c>
      <c r="D14" s="42"/>
      <c r="E14" s="43"/>
    </row>
    <row r="15" spans="1:5" ht="15.75" x14ac:dyDescent="0.25">
      <c r="A15" s="44" t="s">
        <v>19</v>
      </c>
      <c r="B15" s="42" t="s">
        <v>28</v>
      </c>
      <c r="C15" s="47" t="s">
        <v>134</v>
      </c>
      <c r="D15" s="42"/>
      <c r="E15" s="43"/>
    </row>
    <row r="16" spans="1:5" ht="15.75" x14ac:dyDescent="0.25">
      <c r="A16" s="44" t="s">
        <v>19</v>
      </c>
      <c r="B16" s="42" t="s">
        <v>29</v>
      </c>
      <c r="C16" s="42" t="s">
        <v>135</v>
      </c>
      <c r="D16" s="42"/>
      <c r="E16" s="43"/>
    </row>
    <row r="17" spans="1:5" ht="15.75" x14ac:dyDescent="0.25">
      <c r="A17" s="44"/>
      <c r="B17" s="42"/>
      <c r="C17" s="42" t="s">
        <v>136</v>
      </c>
      <c r="D17" s="42"/>
      <c r="E17" s="43"/>
    </row>
    <row r="18" spans="1:5" ht="15.75" x14ac:dyDescent="0.25">
      <c r="A18" s="44"/>
      <c r="B18" s="42"/>
      <c r="C18" s="42" t="s">
        <v>137</v>
      </c>
      <c r="D18" s="42"/>
      <c r="E18" s="43"/>
    </row>
    <row r="19" spans="1:5" ht="15.75" x14ac:dyDescent="0.25">
      <c r="A19" s="44"/>
      <c r="B19" s="42"/>
      <c r="C19" s="42" t="s">
        <v>138</v>
      </c>
      <c r="D19" s="42"/>
      <c r="E19" s="43"/>
    </row>
    <row r="20" spans="1:5" ht="15.75" x14ac:dyDescent="0.25">
      <c r="A20" s="44"/>
      <c r="B20" s="42"/>
      <c r="C20" s="42"/>
      <c r="D20" s="42"/>
      <c r="E20" s="43"/>
    </row>
    <row r="21" spans="1:5" ht="15.75" x14ac:dyDescent="0.25">
      <c r="A21" s="44"/>
      <c r="B21" s="42"/>
      <c r="C21" s="46"/>
      <c r="D21" s="42"/>
      <c r="E21" s="43"/>
    </row>
    <row r="22" spans="1:5" x14ac:dyDescent="0.25">
      <c r="A22" s="98" t="s">
        <v>30</v>
      </c>
      <c r="B22" s="99"/>
      <c r="C22" s="99"/>
      <c r="D22" s="99"/>
      <c r="E22" s="100"/>
    </row>
    <row r="23" spans="1:5" x14ac:dyDescent="0.25">
      <c r="A23" s="98" t="s">
        <v>139</v>
      </c>
      <c r="B23" s="99"/>
      <c r="C23" s="99"/>
      <c r="D23" s="99"/>
      <c r="E23" s="100"/>
    </row>
    <row r="24" spans="1:5" ht="15.75" x14ac:dyDescent="0.25">
      <c r="A24" s="44"/>
      <c r="B24" s="42"/>
      <c r="C24" s="46"/>
      <c r="D24" s="42"/>
      <c r="E24" s="43"/>
    </row>
    <row r="25" spans="1:5" ht="15.75" x14ac:dyDescent="0.25">
      <c r="A25" s="44"/>
      <c r="B25" s="42"/>
      <c r="C25" s="46"/>
      <c r="D25" s="42"/>
      <c r="E25" s="43"/>
    </row>
    <row r="26" spans="1:5" ht="15.75" x14ac:dyDescent="0.25">
      <c r="A26" s="44"/>
      <c r="B26" s="42"/>
      <c r="C26" s="46"/>
      <c r="D26" s="42"/>
      <c r="E26" s="43"/>
    </row>
    <row r="27" spans="1:5" ht="15.75" x14ac:dyDescent="0.25">
      <c r="A27" s="44"/>
      <c r="B27" s="42"/>
      <c r="C27" s="46"/>
      <c r="D27" s="42"/>
      <c r="E27" s="43"/>
    </row>
    <row r="28" spans="1:5" ht="15.75" x14ac:dyDescent="0.25">
      <c r="A28" s="44"/>
      <c r="B28" s="42"/>
      <c r="C28" s="46"/>
      <c r="D28" s="42"/>
      <c r="E28" s="43"/>
    </row>
    <row r="29" spans="1:5" ht="15.75" x14ac:dyDescent="0.25">
      <c r="A29" s="44"/>
      <c r="B29" s="42"/>
      <c r="C29" s="46"/>
      <c r="D29" s="42"/>
      <c r="E29" s="43"/>
    </row>
    <row r="30" spans="1:5" ht="15.75" x14ac:dyDescent="0.25">
      <c r="A30" s="44"/>
      <c r="B30" s="42"/>
      <c r="C30" s="46"/>
      <c r="D30" s="42"/>
      <c r="E30" s="43"/>
    </row>
    <row r="31" spans="1:5" ht="15.75" x14ac:dyDescent="0.25">
      <c r="A31" s="44"/>
      <c r="B31" s="42"/>
      <c r="C31" s="46"/>
      <c r="D31" s="42"/>
      <c r="E31" s="43"/>
    </row>
    <row r="32" spans="1:5" ht="15.75" x14ac:dyDescent="0.25">
      <c r="A32" s="44"/>
      <c r="B32" s="42"/>
      <c r="C32" s="46"/>
      <c r="D32" s="42"/>
      <c r="E32" s="43"/>
    </row>
    <row r="33" spans="1:5" ht="15.75" x14ac:dyDescent="0.25">
      <c r="A33" s="44"/>
      <c r="B33" s="42"/>
      <c r="C33" s="46"/>
      <c r="D33" s="42"/>
      <c r="E33" s="43"/>
    </row>
    <row r="34" spans="1:5" x14ac:dyDescent="0.25">
      <c r="A34" s="39"/>
      <c r="B34" s="47"/>
      <c r="C34" s="29" t="s">
        <v>31</v>
      </c>
      <c r="D34" s="101"/>
      <c r="E34" s="102"/>
    </row>
    <row r="35" spans="1:5" x14ac:dyDescent="0.25">
      <c r="A35" s="39"/>
      <c r="B35" s="48"/>
      <c r="C35" s="48"/>
      <c r="D35" s="30"/>
      <c r="E35" s="49"/>
    </row>
    <row r="36" spans="1:5" x14ac:dyDescent="0.25">
      <c r="A36" s="39"/>
      <c r="B36" s="31"/>
      <c r="C36" s="32"/>
      <c r="D36" s="33"/>
      <c r="E36" s="50"/>
    </row>
    <row r="37" spans="1:5" x14ac:dyDescent="0.25">
      <c r="A37" s="39"/>
      <c r="B37" s="28" t="s">
        <v>32</v>
      </c>
      <c r="C37" s="29"/>
      <c r="D37" s="34"/>
      <c r="E37" s="51" t="s">
        <v>33</v>
      </c>
    </row>
    <row r="38" spans="1:5" x14ac:dyDescent="0.25">
      <c r="A38" s="39"/>
      <c r="B38" s="35"/>
      <c r="C38" s="35"/>
      <c r="D38" s="47"/>
      <c r="E38" s="52"/>
    </row>
    <row r="39" spans="1:5" x14ac:dyDescent="0.25">
      <c r="A39" s="39"/>
      <c r="B39" s="28" t="s">
        <v>34</v>
      </c>
      <c r="C39" s="29"/>
      <c r="D39" s="34"/>
      <c r="E39" s="51" t="s">
        <v>35</v>
      </c>
    </row>
    <row r="40" spans="1:5" x14ac:dyDescent="0.25">
      <c r="A40" s="39"/>
      <c r="B40" s="35"/>
      <c r="C40" s="35"/>
      <c r="D40" s="47"/>
      <c r="E40" s="52"/>
    </row>
    <row r="41" spans="1:5" x14ac:dyDescent="0.25">
      <c r="A41" s="39"/>
      <c r="B41" s="28" t="s">
        <v>36</v>
      </c>
      <c r="C41" s="29"/>
      <c r="D41" s="34"/>
      <c r="E41" s="51" t="s">
        <v>37</v>
      </c>
    </row>
    <row r="42" spans="1:5" x14ac:dyDescent="0.25">
      <c r="A42" s="39"/>
      <c r="B42" s="36"/>
      <c r="C42" s="36"/>
      <c r="D42" s="53"/>
      <c r="E42" s="50"/>
    </row>
    <row r="43" spans="1:5" x14ac:dyDescent="0.25">
      <c r="A43" s="39"/>
      <c r="B43" s="28" t="s">
        <v>38</v>
      </c>
      <c r="C43" s="29"/>
      <c r="D43" s="34"/>
      <c r="E43" s="51" t="s">
        <v>39</v>
      </c>
    </row>
    <row r="44" spans="1:5" x14ac:dyDescent="0.25">
      <c r="A44" s="54"/>
      <c r="B44" s="55"/>
      <c r="C44" s="55"/>
      <c r="D44" s="55"/>
      <c r="E44" s="56"/>
    </row>
  </sheetData>
  <mergeCells count="6">
    <mergeCell ref="A5:E5"/>
    <mergeCell ref="A22:E22"/>
    <mergeCell ref="A23:E23"/>
    <mergeCell ref="D34:E34"/>
    <mergeCell ref="A1:E2"/>
    <mergeCell ref="A3:E4"/>
  </mergeCell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C4D6-A780-43FF-83CD-55F74BE82BCC}">
  <dimension ref="A1:O69"/>
  <sheetViews>
    <sheetView tabSelected="1" topLeftCell="A5" zoomScaleNormal="100" workbookViewId="0">
      <selection activeCell="C47" sqref="C47"/>
    </sheetView>
  </sheetViews>
  <sheetFormatPr defaultRowHeight="15" x14ac:dyDescent="0.25"/>
  <cols>
    <col min="1" max="1" width="14" customWidth="1"/>
    <col min="2" max="2" width="51.28515625" customWidth="1"/>
    <col min="5" max="5" width="12.85546875" customWidth="1"/>
    <col min="6" max="6" width="2.140625" customWidth="1"/>
    <col min="7" max="7" width="19.5703125" customWidth="1"/>
    <col min="13" max="13" width="47" customWidth="1"/>
  </cols>
  <sheetData>
    <row r="1" spans="1:7" x14ac:dyDescent="0.25">
      <c r="A1" s="1" t="s">
        <v>87</v>
      </c>
      <c r="B1" s="2"/>
      <c r="C1" s="3"/>
      <c r="D1" s="4"/>
      <c r="E1" s="5"/>
      <c r="F1" s="6"/>
      <c r="G1" s="5"/>
    </row>
    <row r="2" spans="1:7" ht="15.75" thickBot="1" x14ac:dyDescent="0.3">
      <c r="A2" s="1" t="s">
        <v>0</v>
      </c>
      <c r="B2" s="2"/>
      <c r="C2" s="3"/>
      <c r="D2" s="4"/>
      <c r="E2" s="5"/>
      <c r="F2" s="6"/>
      <c r="G2" s="5"/>
    </row>
    <row r="3" spans="1:7" ht="18" customHeight="1" thickBot="1" x14ac:dyDescent="0.3">
      <c r="A3" s="7" t="s">
        <v>1</v>
      </c>
      <c r="B3" s="8" t="s">
        <v>2</v>
      </c>
      <c r="C3" s="9" t="s">
        <v>3</v>
      </c>
      <c r="D3" s="10" t="s">
        <v>4</v>
      </c>
      <c r="E3" s="9" t="s">
        <v>5</v>
      </c>
      <c r="F3" s="11"/>
      <c r="G3" s="12" t="s">
        <v>6</v>
      </c>
    </row>
    <row r="4" spans="1:7" ht="15" customHeight="1" x14ac:dyDescent="0.25">
      <c r="A4" s="13" t="s">
        <v>9</v>
      </c>
      <c r="B4" s="14" t="s">
        <v>7</v>
      </c>
      <c r="C4" s="15"/>
      <c r="D4" s="16"/>
      <c r="E4" s="17"/>
      <c r="F4" s="18"/>
      <c r="G4" s="17"/>
    </row>
    <row r="5" spans="1:7" ht="15" customHeight="1" x14ac:dyDescent="0.25">
      <c r="A5" s="57" t="s">
        <v>8</v>
      </c>
      <c r="B5" s="58" t="s">
        <v>40</v>
      </c>
      <c r="C5" s="59"/>
      <c r="D5" s="60"/>
      <c r="E5" s="61"/>
      <c r="F5" s="61"/>
      <c r="G5" s="61"/>
    </row>
    <row r="6" spans="1:7" x14ac:dyDescent="0.25">
      <c r="A6" s="62" t="s">
        <v>10</v>
      </c>
      <c r="B6" s="63" t="s">
        <v>41</v>
      </c>
      <c r="C6" s="64">
        <v>1</v>
      </c>
      <c r="D6" s="65" t="s">
        <v>42</v>
      </c>
      <c r="E6" s="66"/>
      <c r="F6" s="67"/>
      <c r="G6" s="68">
        <f>E6*C6</f>
        <v>0</v>
      </c>
    </row>
    <row r="7" spans="1:7" x14ac:dyDescent="0.25">
      <c r="A7" s="62" t="s">
        <v>88</v>
      </c>
      <c r="B7" s="63" t="s">
        <v>43</v>
      </c>
      <c r="C7" s="64">
        <v>1</v>
      </c>
      <c r="D7" s="65" t="s">
        <v>46</v>
      </c>
      <c r="E7" s="66"/>
      <c r="F7" s="67"/>
      <c r="G7" s="68">
        <f t="shared" ref="G7:G9" si="0">E7*C7</f>
        <v>0</v>
      </c>
    </row>
    <row r="8" spans="1:7" x14ac:dyDescent="0.25">
      <c r="A8" s="62" t="s">
        <v>90</v>
      </c>
      <c r="B8" s="63" t="s">
        <v>45</v>
      </c>
      <c r="C8" s="64">
        <v>1</v>
      </c>
      <c r="D8" s="65" t="s">
        <v>46</v>
      </c>
      <c r="E8" s="66"/>
      <c r="F8" s="67"/>
      <c r="G8" s="68">
        <f>E8*C8</f>
        <v>0</v>
      </c>
    </row>
    <row r="9" spans="1:7" x14ac:dyDescent="0.25">
      <c r="A9" s="62" t="s">
        <v>89</v>
      </c>
      <c r="B9" s="63" t="s">
        <v>44</v>
      </c>
      <c r="C9" s="94">
        <v>44</v>
      </c>
      <c r="D9" s="65" t="s">
        <v>11</v>
      </c>
      <c r="E9" s="61"/>
      <c r="F9" s="67"/>
      <c r="G9" s="68">
        <f t="shared" si="0"/>
        <v>0</v>
      </c>
    </row>
    <row r="10" spans="1:7" x14ac:dyDescent="0.25">
      <c r="A10" s="62"/>
      <c r="B10" s="63"/>
      <c r="C10" s="64"/>
      <c r="D10" s="65"/>
      <c r="F10" s="67"/>
      <c r="G10" s="67"/>
    </row>
    <row r="11" spans="1:7" ht="15" customHeight="1" thickBot="1" x14ac:dyDescent="0.3">
      <c r="A11" s="69"/>
      <c r="B11" s="70" t="s">
        <v>47</v>
      </c>
      <c r="C11" s="71"/>
      <c r="D11" s="65"/>
      <c r="E11" s="67"/>
      <c r="F11" s="67"/>
      <c r="G11" s="72">
        <f>SUM(G6:G9)</f>
        <v>0</v>
      </c>
    </row>
    <row r="12" spans="1:7" ht="15" customHeight="1" thickTop="1" x14ac:dyDescent="0.25">
      <c r="A12" s="73" t="s">
        <v>91</v>
      </c>
      <c r="B12" s="74" t="s">
        <v>14</v>
      </c>
      <c r="C12" s="75"/>
      <c r="D12" s="76"/>
      <c r="E12" s="77"/>
      <c r="F12" s="77"/>
      <c r="G12" s="78"/>
    </row>
    <row r="13" spans="1:7" x14ac:dyDescent="0.25">
      <c r="A13" s="57"/>
      <c r="B13" s="58" t="s">
        <v>48</v>
      </c>
      <c r="C13" s="59"/>
      <c r="D13" s="60"/>
      <c r="E13" s="61"/>
      <c r="F13" s="61"/>
      <c r="G13" s="61"/>
    </row>
    <row r="14" spans="1:7" x14ac:dyDescent="0.25">
      <c r="A14" s="62" t="s">
        <v>97</v>
      </c>
      <c r="B14" s="63" t="s">
        <v>96</v>
      </c>
      <c r="C14" s="94">
        <v>44</v>
      </c>
      <c r="D14" s="65" t="s">
        <v>49</v>
      </c>
      <c r="E14" s="66"/>
      <c r="F14" s="67"/>
      <c r="G14" s="68">
        <f>E14*C14</f>
        <v>0</v>
      </c>
    </row>
    <row r="15" spans="1:7" x14ac:dyDescent="0.25">
      <c r="A15" s="62" t="s">
        <v>92</v>
      </c>
      <c r="B15" s="81" t="s">
        <v>52</v>
      </c>
      <c r="C15" s="94">
        <v>2</v>
      </c>
      <c r="D15" s="79" t="s">
        <v>49</v>
      </c>
      <c r="E15" s="66"/>
      <c r="F15" s="80"/>
      <c r="G15" s="68">
        <f>E15*C15</f>
        <v>0</v>
      </c>
    </row>
    <row r="16" spans="1:7" x14ac:dyDescent="0.25">
      <c r="A16" s="62" t="s">
        <v>92</v>
      </c>
      <c r="B16" s="63" t="s">
        <v>50</v>
      </c>
      <c r="C16" s="94">
        <v>44</v>
      </c>
      <c r="D16" s="79" t="s">
        <v>49</v>
      </c>
      <c r="E16" s="66"/>
      <c r="F16" s="80"/>
      <c r="G16" s="68">
        <f t="shared" ref="G16:G18" si="1">E16*C16</f>
        <v>0</v>
      </c>
    </row>
    <row r="17" spans="1:7" x14ac:dyDescent="0.25">
      <c r="A17" s="62" t="s">
        <v>93</v>
      </c>
      <c r="B17" s="63" t="s">
        <v>51</v>
      </c>
      <c r="C17" s="94">
        <v>308</v>
      </c>
      <c r="D17" s="79" t="s">
        <v>13</v>
      </c>
      <c r="E17" s="66"/>
      <c r="F17" s="80"/>
      <c r="G17" s="68">
        <f t="shared" si="1"/>
        <v>0</v>
      </c>
    </row>
    <row r="18" spans="1:7" x14ac:dyDescent="0.25">
      <c r="A18" s="62" t="s">
        <v>95</v>
      </c>
      <c r="B18" s="63" t="s">
        <v>94</v>
      </c>
      <c r="C18" s="94">
        <v>308</v>
      </c>
      <c r="D18" s="79" t="s">
        <v>13</v>
      </c>
      <c r="E18" s="66"/>
      <c r="F18" s="80"/>
      <c r="G18" s="68">
        <f t="shared" si="1"/>
        <v>0</v>
      </c>
    </row>
    <row r="19" spans="1:7" x14ac:dyDescent="0.25">
      <c r="A19" s="62"/>
      <c r="B19" s="63"/>
      <c r="C19" s="71"/>
      <c r="D19" s="79"/>
      <c r="E19" s="80"/>
      <c r="F19" s="80"/>
      <c r="G19" s="80"/>
    </row>
    <row r="20" spans="1:7" ht="15.75" thickBot="1" x14ac:dyDescent="0.3">
      <c r="A20" s="69"/>
      <c r="B20" s="70" t="s">
        <v>53</v>
      </c>
      <c r="C20" s="71"/>
      <c r="D20" s="65"/>
      <c r="E20" s="67"/>
      <c r="F20" s="67"/>
      <c r="G20" s="72">
        <f>SUM(G14:G18)</f>
        <v>0</v>
      </c>
    </row>
    <row r="21" spans="1:7" ht="15.75" thickTop="1" x14ac:dyDescent="0.25">
      <c r="A21" s="73" t="s">
        <v>100</v>
      </c>
      <c r="B21" s="74" t="s">
        <v>98</v>
      </c>
      <c r="C21" s="82"/>
      <c r="D21" s="83"/>
      <c r="E21" s="84"/>
      <c r="F21" s="84"/>
      <c r="G21" s="84"/>
    </row>
    <row r="22" spans="1:7" x14ac:dyDescent="0.25">
      <c r="A22" s="57"/>
      <c r="B22" s="58" t="s">
        <v>54</v>
      </c>
      <c r="C22" s="59"/>
      <c r="D22" s="85"/>
      <c r="E22" s="86"/>
      <c r="F22" s="86"/>
      <c r="G22" s="86"/>
    </row>
    <row r="23" spans="1:7" x14ac:dyDescent="0.25">
      <c r="A23" s="62" t="s">
        <v>101</v>
      </c>
      <c r="B23" s="63" t="s">
        <v>55</v>
      </c>
      <c r="C23" s="64">
        <v>2615</v>
      </c>
      <c r="D23" s="79" t="s">
        <v>12</v>
      </c>
      <c r="E23" s="86"/>
      <c r="F23" s="80"/>
      <c r="G23" s="87">
        <f t="shared" ref="G23:G56" si="2">E23*C23</f>
        <v>0</v>
      </c>
    </row>
    <row r="24" spans="1:7" x14ac:dyDescent="0.25">
      <c r="A24" s="62" t="s">
        <v>101</v>
      </c>
      <c r="B24" s="63" t="s">
        <v>58</v>
      </c>
      <c r="C24" s="94">
        <v>44</v>
      </c>
      <c r="D24" s="79" t="s">
        <v>11</v>
      </c>
      <c r="E24" s="86"/>
      <c r="F24" s="80"/>
      <c r="G24" s="87">
        <f>E24*C24</f>
        <v>0</v>
      </c>
    </row>
    <row r="25" spans="1:7" x14ac:dyDescent="0.25">
      <c r="A25" s="62" t="s">
        <v>102</v>
      </c>
      <c r="B25" s="63" t="s">
        <v>56</v>
      </c>
      <c r="C25" s="64">
        <v>415</v>
      </c>
      <c r="D25" s="79" t="s">
        <v>13</v>
      </c>
      <c r="E25" s="86"/>
      <c r="F25" s="80"/>
      <c r="G25" s="87">
        <f t="shared" si="2"/>
        <v>0</v>
      </c>
    </row>
    <row r="26" spans="1:7" x14ac:dyDescent="0.25">
      <c r="A26" s="62" t="s">
        <v>103</v>
      </c>
      <c r="B26" s="63" t="s">
        <v>57</v>
      </c>
      <c r="C26" s="64">
        <v>71</v>
      </c>
      <c r="D26" s="79" t="s">
        <v>13</v>
      </c>
      <c r="E26" s="86"/>
      <c r="F26" s="80"/>
      <c r="G26" s="87">
        <f t="shared" si="2"/>
        <v>0</v>
      </c>
    </row>
    <row r="27" spans="1:7" x14ac:dyDescent="0.25">
      <c r="A27" s="62" t="s">
        <v>104</v>
      </c>
      <c r="B27" s="63" t="s">
        <v>105</v>
      </c>
      <c r="C27" s="64">
        <v>58</v>
      </c>
      <c r="D27" s="79" t="s">
        <v>12</v>
      </c>
      <c r="E27" s="86"/>
      <c r="F27" s="80"/>
      <c r="G27" s="87">
        <f>E27*C27</f>
        <v>0</v>
      </c>
    </row>
    <row r="28" spans="1:7" x14ac:dyDescent="0.25">
      <c r="A28" s="62" t="s">
        <v>106</v>
      </c>
      <c r="B28" s="63" t="s">
        <v>99</v>
      </c>
      <c r="C28" s="64">
        <v>220</v>
      </c>
      <c r="D28" s="79" t="s">
        <v>13</v>
      </c>
      <c r="E28" s="86"/>
      <c r="F28" s="80"/>
      <c r="G28" s="87">
        <f>E28*C28</f>
        <v>0</v>
      </c>
    </row>
    <row r="29" spans="1:7" x14ac:dyDescent="0.25">
      <c r="A29" s="69"/>
      <c r="B29" s="63"/>
      <c r="C29" s="71"/>
      <c r="D29" s="79"/>
      <c r="E29" s="86"/>
      <c r="F29" s="80"/>
      <c r="G29" s="87"/>
    </row>
    <row r="30" spans="1:7" ht="15" customHeight="1" x14ac:dyDescent="0.25">
      <c r="A30" s="69"/>
      <c r="B30" s="63"/>
      <c r="C30" s="71"/>
      <c r="D30" s="79"/>
      <c r="F30" s="80"/>
      <c r="G30" s="80"/>
    </row>
    <row r="31" spans="1:7" ht="15.75" thickBot="1" x14ac:dyDescent="0.3">
      <c r="A31" s="69"/>
      <c r="B31" s="70" t="s">
        <v>59</v>
      </c>
      <c r="C31" s="71"/>
      <c r="D31" s="65"/>
      <c r="E31" s="67"/>
      <c r="F31" s="67"/>
      <c r="G31" s="72">
        <f>SUM(G23:G29)</f>
        <v>0</v>
      </c>
    </row>
    <row r="32" spans="1:7" ht="15.75" thickTop="1" x14ac:dyDescent="0.25">
      <c r="A32" s="73" t="s">
        <v>111</v>
      </c>
      <c r="B32" s="74" t="s">
        <v>60</v>
      </c>
      <c r="C32" s="82"/>
      <c r="D32" s="83"/>
      <c r="E32" s="84"/>
      <c r="F32" s="84"/>
      <c r="G32" s="84"/>
    </row>
    <row r="33" spans="1:7" x14ac:dyDescent="0.25">
      <c r="A33" s="57"/>
      <c r="B33" s="88" t="s">
        <v>61</v>
      </c>
      <c r="C33" s="59"/>
      <c r="D33" s="60"/>
      <c r="E33" s="86"/>
      <c r="F33" s="86"/>
      <c r="G33" s="86"/>
    </row>
    <row r="34" spans="1:7" x14ac:dyDescent="0.25">
      <c r="A34" s="62" t="s">
        <v>107</v>
      </c>
      <c r="B34" s="63" t="s">
        <v>62</v>
      </c>
      <c r="C34" s="64">
        <v>2615</v>
      </c>
      <c r="D34" s="65" t="s">
        <v>12</v>
      </c>
      <c r="E34" s="86"/>
      <c r="F34" s="80"/>
      <c r="G34" s="89">
        <f t="shared" si="2"/>
        <v>0</v>
      </c>
    </row>
    <row r="35" spans="1:7" x14ac:dyDescent="0.25">
      <c r="A35" s="62" t="s">
        <v>107</v>
      </c>
      <c r="B35" s="63" t="s">
        <v>63</v>
      </c>
      <c r="C35" s="64">
        <v>2615</v>
      </c>
      <c r="D35" s="65" t="s">
        <v>12</v>
      </c>
      <c r="E35" s="86"/>
      <c r="F35" s="80"/>
      <c r="G35" s="89">
        <f t="shared" si="2"/>
        <v>0</v>
      </c>
    </row>
    <row r="36" spans="1:7" x14ac:dyDescent="0.25">
      <c r="A36" s="62" t="s">
        <v>108</v>
      </c>
      <c r="B36" s="63" t="s">
        <v>109</v>
      </c>
      <c r="C36" s="64">
        <v>480</v>
      </c>
      <c r="D36" s="65" t="s">
        <v>13</v>
      </c>
      <c r="E36" s="86"/>
      <c r="F36" s="80"/>
      <c r="G36" s="89"/>
    </row>
    <row r="37" spans="1:7" x14ac:dyDescent="0.25">
      <c r="A37" s="62" t="s">
        <v>110</v>
      </c>
      <c r="B37" s="63" t="s">
        <v>64</v>
      </c>
      <c r="C37" s="64">
        <v>2078</v>
      </c>
      <c r="D37" s="65" t="s">
        <v>12</v>
      </c>
      <c r="E37" s="86"/>
      <c r="F37" s="80"/>
      <c r="G37" s="89">
        <f t="shared" si="2"/>
        <v>0</v>
      </c>
    </row>
    <row r="38" spans="1:7" x14ac:dyDescent="0.25">
      <c r="A38" s="69"/>
      <c r="B38" s="63"/>
      <c r="C38" s="71"/>
      <c r="D38" s="65"/>
      <c r="F38" s="80"/>
      <c r="G38" s="80"/>
    </row>
    <row r="39" spans="1:7" ht="15.75" thickBot="1" x14ac:dyDescent="0.3">
      <c r="A39" s="69"/>
      <c r="B39" s="70" t="s">
        <v>65</v>
      </c>
      <c r="C39" s="71"/>
      <c r="D39" s="65"/>
      <c r="E39" s="67"/>
      <c r="F39" s="67"/>
      <c r="G39" s="72">
        <f>SUM(G34:G37)</f>
        <v>0</v>
      </c>
    </row>
    <row r="40" spans="1:7" ht="15.75" thickTop="1" x14ac:dyDescent="0.25">
      <c r="A40" s="73" t="s">
        <v>112</v>
      </c>
      <c r="B40" s="91" t="s">
        <v>72</v>
      </c>
      <c r="C40" s="75"/>
      <c r="D40" s="76"/>
      <c r="E40" s="77"/>
      <c r="F40" s="77"/>
      <c r="G40" s="84"/>
    </row>
    <row r="41" spans="1:7" x14ac:dyDescent="0.25">
      <c r="A41" s="57"/>
      <c r="B41" s="88" t="s">
        <v>73</v>
      </c>
      <c r="C41" s="59"/>
      <c r="D41" s="60"/>
      <c r="E41" s="86"/>
      <c r="F41" s="86"/>
      <c r="G41" s="86"/>
    </row>
    <row r="42" spans="1:7" x14ac:dyDescent="0.25">
      <c r="A42" s="62" t="s">
        <v>114</v>
      </c>
      <c r="B42" s="63" t="s">
        <v>113</v>
      </c>
      <c r="C42" s="64">
        <v>480</v>
      </c>
      <c r="D42" s="65" t="s">
        <v>13</v>
      </c>
      <c r="E42" s="86"/>
      <c r="F42" s="80"/>
      <c r="G42" s="89">
        <f>E42*C42</f>
        <v>0</v>
      </c>
    </row>
    <row r="43" spans="1:7" x14ac:dyDescent="0.25">
      <c r="A43" s="62" t="s">
        <v>115</v>
      </c>
      <c r="B43" s="63" t="s">
        <v>74</v>
      </c>
      <c r="C43" s="71">
        <v>85</v>
      </c>
      <c r="D43" s="65" t="s">
        <v>13</v>
      </c>
      <c r="E43" s="90"/>
      <c r="F43" s="80"/>
      <c r="G43" s="89">
        <f t="shared" ref="G43:G48" si="3">+E43*C43</f>
        <v>0</v>
      </c>
    </row>
    <row r="44" spans="1:7" x14ac:dyDescent="0.25">
      <c r="A44" s="62" t="s">
        <v>115</v>
      </c>
      <c r="B44" s="63" t="s">
        <v>75</v>
      </c>
      <c r="C44" s="71">
        <v>62</v>
      </c>
      <c r="D44" s="65" t="s">
        <v>13</v>
      </c>
      <c r="E44" s="90"/>
      <c r="F44" s="80"/>
      <c r="G44" s="89">
        <f t="shared" si="3"/>
        <v>0</v>
      </c>
    </row>
    <row r="45" spans="1:7" x14ac:dyDescent="0.25">
      <c r="A45" s="62" t="s">
        <v>116</v>
      </c>
      <c r="B45" s="63" t="s">
        <v>76</v>
      </c>
      <c r="C45" s="71">
        <v>6</v>
      </c>
      <c r="D45" s="65" t="s">
        <v>11</v>
      </c>
      <c r="E45" s="90"/>
      <c r="F45" s="80"/>
      <c r="G45" s="89">
        <f t="shared" si="3"/>
        <v>0</v>
      </c>
    </row>
    <row r="46" spans="1:7" x14ac:dyDescent="0.25">
      <c r="A46" s="62" t="s">
        <v>116</v>
      </c>
      <c r="B46" s="63" t="s">
        <v>77</v>
      </c>
      <c r="C46" s="71">
        <v>20</v>
      </c>
      <c r="D46" s="65" t="s">
        <v>13</v>
      </c>
      <c r="E46" s="90"/>
      <c r="F46" s="80"/>
      <c r="G46" s="89">
        <f t="shared" si="3"/>
        <v>0</v>
      </c>
    </row>
    <row r="47" spans="1:7" ht="26.25" x14ac:dyDescent="0.25">
      <c r="A47" s="62" t="s">
        <v>117</v>
      </c>
      <c r="B47" s="63" t="s">
        <v>140</v>
      </c>
      <c r="C47" s="65">
        <v>105</v>
      </c>
      <c r="D47" s="65" t="s">
        <v>12</v>
      </c>
      <c r="E47" s="86"/>
      <c r="F47" s="80"/>
      <c r="G47" s="89">
        <f t="shared" si="3"/>
        <v>0</v>
      </c>
    </row>
    <row r="48" spans="1:7" x14ac:dyDescent="0.25">
      <c r="A48" s="62" t="s">
        <v>118</v>
      </c>
      <c r="B48" s="63" t="s">
        <v>78</v>
      </c>
      <c r="C48" s="65">
        <v>5</v>
      </c>
      <c r="D48" s="65" t="s">
        <v>13</v>
      </c>
      <c r="E48" s="92"/>
      <c r="F48" s="80"/>
      <c r="G48" s="80">
        <f t="shared" si="3"/>
        <v>0</v>
      </c>
    </row>
    <row r="49" spans="1:15" x14ac:dyDescent="0.25">
      <c r="A49" s="62"/>
      <c r="B49" s="63"/>
      <c r="C49" s="71"/>
      <c r="D49" s="79"/>
      <c r="E49" s="80"/>
      <c r="F49" s="80"/>
      <c r="G49" s="80"/>
    </row>
    <row r="50" spans="1:15" ht="15.75" thickBot="1" x14ac:dyDescent="0.3">
      <c r="A50" s="69"/>
      <c r="B50" s="70" t="s">
        <v>79</v>
      </c>
      <c r="C50" s="71"/>
      <c r="D50" s="65"/>
      <c r="E50" s="67"/>
      <c r="F50" s="67"/>
      <c r="G50" s="72">
        <f>SUM(G42:G48)</f>
        <v>0</v>
      </c>
    </row>
    <row r="51" spans="1:15" ht="15.75" thickTop="1" x14ac:dyDescent="0.25">
      <c r="A51" s="69"/>
      <c r="B51" s="70"/>
      <c r="C51" s="71"/>
      <c r="D51" s="65"/>
      <c r="E51" s="67"/>
      <c r="F51" s="67"/>
      <c r="G51" s="93"/>
    </row>
    <row r="52" spans="1:15" x14ac:dyDescent="0.25">
      <c r="A52" s="73" t="s">
        <v>119</v>
      </c>
      <c r="B52" s="74" t="s">
        <v>66</v>
      </c>
      <c r="C52" s="82"/>
      <c r="D52" s="83"/>
      <c r="E52" s="84"/>
      <c r="F52" s="84"/>
      <c r="G52" s="84"/>
    </row>
    <row r="53" spans="1:15" x14ac:dyDescent="0.25">
      <c r="A53" s="57"/>
      <c r="B53" s="88" t="s">
        <v>67</v>
      </c>
      <c r="C53" s="59"/>
      <c r="D53" s="60"/>
      <c r="E53" s="86"/>
      <c r="F53" s="86"/>
      <c r="G53" s="86"/>
    </row>
    <row r="54" spans="1:15" x14ac:dyDescent="0.25">
      <c r="A54" s="62" t="s">
        <v>120</v>
      </c>
      <c r="B54" s="63" t="s">
        <v>68</v>
      </c>
      <c r="C54" s="64">
        <v>1225</v>
      </c>
      <c r="D54" s="65" t="s">
        <v>12</v>
      </c>
      <c r="E54" s="90"/>
      <c r="F54" s="80"/>
      <c r="G54" s="89">
        <f t="shared" si="2"/>
        <v>0</v>
      </c>
    </row>
    <row r="55" spans="1:15" ht="26.25" x14ac:dyDescent="0.25">
      <c r="A55" s="62" t="s">
        <v>121</v>
      </c>
      <c r="B55" s="63" t="s">
        <v>69</v>
      </c>
      <c r="C55" s="64">
        <v>1698</v>
      </c>
      <c r="D55" s="65" t="s">
        <v>12</v>
      </c>
      <c r="E55" s="86"/>
      <c r="F55" s="80"/>
      <c r="G55" s="87">
        <f t="shared" si="2"/>
        <v>0</v>
      </c>
    </row>
    <row r="56" spans="1:15" x14ac:dyDescent="0.25">
      <c r="A56" s="62" t="s">
        <v>122</v>
      </c>
      <c r="B56" s="63" t="s">
        <v>70</v>
      </c>
      <c r="C56" s="64">
        <v>985</v>
      </c>
      <c r="D56" s="65" t="s">
        <v>12</v>
      </c>
      <c r="E56" s="86"/>
      <c r="F56" s="80"/>
      <c r="G56" s="87">
        <f t="shared" si="2"/>
        <v>0</v>
      </c>
    </row>
    <row r="57" spans="1:15" x14ac:dyDescent="0.25">
      <c r="A57" s="69"/>
      <c r="B57" s="63"/>
      <c r="C57" s="64"/>
      <c r="D57" s="65"/>
      <c r="F57" s="80"/>
      <c r="G57" s="80"/>
    </row>
    <row r="58" spans="1:15" ht="15.75" thickBot="1" x14ac:dyDescent="0.3">
      <c r="A58" s="69"/>
      <c r="B58" s="70" t="s">
        <v>71</v>
      </c>
      <c r="C58" s="71"/>
      <c r="D58" s="65"/>
      <c r="E58" s="67"/>
      <c r="F58" s="67"/>
      <c r="G58" s="72">
        <f>SUM(G54:G56)</f>
        <v>0</v>
      </c>
    </row>
    <row r="59" spans="1:15" ht="15.75" thickTop="1" x14ac:dyDescent="0.25">
      <c r="A59" s="73" t="s">
        <v>123</v>
      </c>
      <c r="B59" s="91" t="s">
        <v>80</v>
      </c>
      <c r="C59" s="75"/>
      <c r="D59" s="76"/>
      <c r="E59" s="77"/>
      <c r="F59" s="77"/>
      <c r="G59" s="84"/>
    </row>
    <row r="60" spans="1:15" ht="15" customHeight="1" x14ac:dyDescent="0.25">
      <c r="A60" s="57"/>
      <c r="B60" s="88" t="s">
        <v>81</v>
      </c>
      <c r="C60" s="59"/>
      <c r="D60" s="60"/>
      <c r="E60" s="86"/>
      <c r="F60" s="86"/>
      <c r="G60" s="86"/>
      <c r="M60" s="21"/>
      <c r="N60" s="22"/>
      <c r="O60" s="23"/>
    </row>
    <row r="61" spans="1:15" ht="15" customHeight="1" x14ac:dyDescent="0.25">
      <c r="A61" s="62" t="s">
        <v>124</v>
      </c>
      <c r="B61" s="63" t="s">
        <v>82</v>
      </c>
      <c r="C61" s="71">
        <v>380</v>
      </c>
      <c r="D61" s="65" t="s">
        <v>83</v>
      </c>
      <c r="E61" s="90"/>
      <c r="F61" s="80"/>
      <c r="G61" s="89">
        <f t="shared" ref="G61:G66" si="4">+E61*C61</f>
        <v>0</v>
      </c>
      <c r="M61" s="21"/>
      <c r="N61" s="22"/>
      <c r="O61" s="23"/>
    </row>
    <row r="62" spans="1:15" ht="15" customHeight="1" x14ac:dyDescent="0.25">
      <c r="A62" s="62" t="s">
        <v>126</v>
      </c>
      <c r="B62" s="63" t="s">
        <v>125</v>
      </c>
      <c r="C62" s="71">
        <v>44</v>
      </c>
      <c r="D62" s="65" t="s">
        <v>13</v>
      </c>
      <c r="E62" s="90"/>
      <c r="F62" s="80"/>
      <c r="G62" s="89">
        <f>+E62*C62</f>
        <v>0</v>
      </c>
      <c r="M62" s="21"/>
      <c r="N62" s="22"/>
      <c r="O62" s="23"/>
    </row>
    <row r="63" spans="1:15" ht="15" customHeight="1" x14ac:dyDescent="0.25">
      <c r="A63" s="62" t="s">
        <v>127</v>
      </c>
      <c r="B63" s="63" t="s">
        <v>84</v>
      </c>
      <c r="C63" s="71">
        <v>180</v>
      </c>
      <c r="D63" s="65" t="s">
        <v>83</v>
      </c>
      <c r="E63" s="90"/>
      <c r="F63" s="80"/>
      <c r="G63" s="89">
        <f t="shared" si="4"/>
        <v>0</v>
      </c>
      <c r="M63" s="21"/>
      <c r="N63" s="22"/>
      <c r="O63" s="23"/>
    </row>
    <row r="64" spans="1:15" ht="15" customHeight="1" x14ac:dyDescent="0.25">
      <c r="A64" s="62" t="s">
        <v>128</v>
      </c>
      <c r="B64" s="63" t="s">
        <v>85</v>
      </c>
      <c r="C64" s="71">
        <v>238</v>
      </c>
      <c r="D64" s="65" t="s">
        <v>12</v>
      </c>
      <c r="E64" s="90"/>
      <c r="F64" s="80"/>
      <c r="G64" s="89">
        <f t="shared" si="4"/>
        <v>0</v>
      </c>
      <c r="M64" s="21"/>
      <c r="N64" s="22"/>
      <c r="O64" s="23"/>
    </row>
    <row r="65" spans="1:15" ht="15" customHeight="1" x14ac:dyDescent="0.25">
      <c r="A65" s="62" t="s">
        <v>130</v>
      </c>
      <c r="B65" s="63" t="s">
        <v>86</v>
      </c>
      <c r="C65" s="71">
        <v>50</v>
      </c>
      <c r="D65" s="65" t="s">
        <v>12</v>
      </c>
      <c r="E65" s="86"/>
      <c r="F65" s="80"/>
      <c r="G65" s="89">
        <f t="shared" si="4"/>
        <v>0</v>
      </c>
      <c r="M65" s="21"/>
      <c r="N65" s="22"/>
      <c r="O65" s="23"/>
    </row>
    <row r="66" spans="1:15" ht="15" customHeight="1" x14ac:dyDescent="0.25">
      <c r="A66" s="62" t="s">
        <v>130</v>
      </c>
      <c r="B66" s="63" t="s">
        <v>129</v>
      </c>
      <c r="C66" s="71">
        <v>90</v>
      </c>
      <c r="D66" s="65" t="s">
        <v>12</v>
      </c>
      <c r="E66" s="86"/>
      <c r="F66" s="80"/>
      <c r="G66" s="89">
        <f t="shared" si="4"/>
        <v>0</v>
      </c>
      <c r="M66" s="21"/>
      <c r="N66" s="22"/>
      <c r="O66" s="23"/>
    </row>
    <row r="67" spans="1:15" ht="15" customHeight="1" thickBot="1" x14ac:dyDescent="0.3">
      <c r="A67" s="62"/>
      <c r="B67" s="63"/>
      <c r="C67" s="71"/>
      <c r="D67" s="65"/>
      <c r="F67" s="80"/>
      <c r="G67" s="72">
        <f>SUM(G61:G66)</f>
        <v>0</v>
      </c>
      <c r="M67" s="21"/>
      <c r="N67" s="22"/>
      <c r="O67" s="23"/>
    </row>
    <row r="68" spans="1:15" ht="15.75" thickTop="1" x14ac:dyDescent="0.25">
      <c r="A68" s="20"/>
      <c r="B68" s="24"/>
      <c r="C68" s="15"/>
      <c r="D68" s="19"/>
      <c r="E68" s="17"/>
      <c r="F68" s="18"/>
      <c r="G68" s="25"/>
    </row>
    <row r="69" spans="1:15" ht="15.75" thickBot="1" x14ac:dyDescent="0.3">
      <c r="A69" s="18"/>
      <c r="B69" s="18"/>
      <c r="C69" s="18"/>
      <c r="D69" s="105" t="s">
        <v>15</v>
      </c>
      <c r="E69" s="105"/>
      <c r="F69" s="26"/>
      <c r="G69" s="27">
        <f>G11+G20+G31+G39+G58+G50+G67</f>
        <v>0</v>
      </c>
    </row>
  </sheetData>
  <mergeCells count="1">
    <mergeCell ref="D69:E69"/>
  </mergeCells>
  <phoneticPr fontId="23" type="noConversion"/>
  <pageMargins left="0.7" right="0.7" top="0.75" bottom="0.75" header="0.3" footer="0.3"/>
  <pageSetup paperSize="9" scale="74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Tilboðsblað</vt:lpstr>
      <vt:lpstr>Tilboðsskrá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Arnar Már Ágústsson</dc:creator>
  <cp:lastModifiedBy>Arnar Már Ágústsson</cp:lastModifiedBy>
  <dcterms:created xsi:type="dcterms:W3CDTF">2018-11-05T15:42:29Z</dcterms:created>
  <dcterms:modified xsi:type="dcterms:W3CDTF">2023-05-17T10:08:00Z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Number">
    <vt:lpwstr>3.161.312</vt:lpwstr>
  </property>
  <property fmtid="{D5CDD505-2E9C-101B-9397-08002B2CF9AE}" pid="3" name="CustomerName">
    <vt:lpwstr>Garðabær</vt:lpwstr>
  </property>
  <property fmtid="{D5CDD505-2E9C-101B-9397-08002B2CF9AE}" pid="4" name="ProjectName">
    <vt:lpwstr>Flataskóli - Innivist og loftgæði                 </vt:lpwstr>
  </property>
  <property fmtid="{D5CDD505-2E9C-101B-9397-08002B2CF9AE}" pid="5" name="Project name">
    <vt:lpwstr>Flataskóli - Innivist og loftgæði                 </vt:lpwstr>
  </property>
  <property fmtid="{D5CDD505-2E9C-101B-9397-08002B2CF9AE}" pid="6" name="Author">
    <vt:lpwstr>Arnar Már Ágústsson</vt:lpwstr>
  </property>
  <property fmtid="{D5CDD505-2E9C-101B-9397-08002B2CF9AE}" pid="7" name="DocumentNumber">
    <vt:lpwstr>3161312-000-COF-0001</vt:lpwstr>
  </property>
</Properties>
</file>