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TH-Sameign\Garðyrkjustjóri\EXCEL\Opin svæði\Sláttur\Sláttur 2022\"/>
    </mc:Choice>
  </mc:AlternateContent>
  <xr:revisionPtr revIDLastSave="0" documentId="13_ncr:1_{AF8F459F-82E1-452B-8822-655406A9221A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Útboðsgögn" sheetId="1" r:id="rId1"/>
    <sheet name="g_area" sheetId="5" r:id="rId2"/>
  </sheets>
  <definedNames>
    <definedName name="_xlnm._FilterDatabase" localSheetId="0" hidden="1">Útboðsgögn!#REF!</definedName>
    <definedName name="_xlnm.Print_Area" localSheetId="1">g_area!$A$1:$B$221</definedName>
    <definedName name="_xlnm.Print_Area" localSheetId="0">Útboðsgögn!$A$1:$T$37</definedName>
    <definedName name="_xlnm.Print_Titles" localSheetId="0">Útboðsgögn!$1:$2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1" l="1"/>
  <c r="F26" i="1" s="1"/>
  <c r="E20" i="1" l="1"/>
  <c r="F20" i="1" s="1"/>
  <c r="E21" i="1"/>
  <c r="F21" i="1" s="1"/>
  <c r="E22" i="1"/>
  <c r="F22" i="1" s="1"/>
  <c r="E19" i="1" l="1"/>
  <c r="F19" i="1" s="1"/>
  <c r="E18" i="1" l="1"/>
  <c r="F18" i="1" s="1"/>
  <c r="E16" i="1" l="1"/>
  <c r="F16" i="1" s="1"/>
  <c r="E17" i="1"/>
  <c r="F17" i="1" s="1"/>
  <c r="E23" i="1"/>
  <c r="F23" i="1" s="1"/>
  <c r="E24" i="1"/>
  <c r="F24" i="1" s="1"/>
  <c r="E25" i="1"/>
  <c r="F25" i="1" s="1"/>
  <c r="E11" i="1"/>
  <c r="F11" i="1" s="1"/>
  <c r="E12" i="1"/>
  <c r="F12" i="1" s="1"/>
  <c r="E10" i="1"/>
  <c r="F10" i="1" s="1"/>
  <c r="E15" i="1" l="1"/>
  <c r="F15" i="1" s="1"/>
  <c r="E13" i="1" l="1"/>
  <c r="F13" i="1" s="1"/>
  <c r="E14" i="1"/>
  <c r="F14" i="1" s="1"/>
  <c r="E5" i="1" l="1"/>
  <c r="F5" i="1" l="1"/>
  <c r="E6" i="1"/>
  <c r="E7" i="1"/>
  <c r="F7" i="1" s="1"/>
  <c r="E8" i="1"/>
  <c r="F8" i="1" s="1"/>
  <c r="E9" i="1"/>
  <c r="F9" i="1" s="1"/>
  <c r="E27" i="1" l="1"/>
  <c r="E32" i="1"/>
  <c r="F6" i="1"/>
  <c r="F27" i="1" s="1"/>
</calcChain>
</file>

<file path=xl/sharedStrings.xml><?xml version="1.0" encoding="utf-8"?>
<sst xmlns="http://schemas.openxmlformats.org/spreadsheetml/2006/main" count="74" uniqueCount="52">
  <si>
    <t>11 01</t>
  </si>
  <si>
    <t>11 38</t>
  </si>
  <si>
    <r>
      <t>m</t>
    </r>
    <r>
      <rPr>
        <b/>
        <vertAlign val="superscript"/>
        <sz val="18"/>
        <rFont val="Arial"/>
        <family val="2"/>
      </rPr>
      <t>2</t>
    </r>
  </si>
  <si>
    <t>Bæjarbrautarmön</t>
  </si>
  <si>
    <t>Manir mældar á hæð og breidd</t>
  </si>
  <si>
    <t>18 02</t>
  </si>
  <si>
    <t>18 04</t>
  </si>
  <si>
    <t>8 12</t>
  </si>
  <si>
    <t>Ásahverfismanir</t>
  </si>
  <si>
    <t>fjöldi</t>
  </si>
  <si>
    <t>Akrahverfismanir</t>
  </si>
  <si>
    <t>samtals</t>
  </si>
  <si>
    <t>stærð</t>
  </si>
  <si>
    <t>18 07</t>
  </si>
  <si>
    <t>18 08</t>
  </si>
  <si>
    <t>18 05</t>
  </si>
  <si>
    <t>18 06</t>
  </si>
  <si>
    <t>Skíðabrekkumön</t>
  </si>
  <si>
    <t>Hegranesmön</t>
  </si>
  <si>
    <t>Arnarnesvegarmön</t>
  </si>
  <si>
    <t>18 03</t>
  </si>
  <si>
    <t>Súlunesmön</t>
  </si>
  <si>
    <t>Góumön</t>
  </si>
  <si>
    <t>Búðakinn mön(Reykjanesbrautarmön að innan)</t>
  </si>
  <si>
    <t>18 09</t>
  </si>
  <si>
    <t>Bæjargils/Reykjanesbrautar mön</t>
  </si>
  <si>
    <t>8 11</t>
  </si>
  <si>
    <t>Hraunholtsbr. að Álftanesv./Hafnarfj.v. - opið svæði</t>
  </si>
  <si>
    <t>SAMTALS HLJÓÐMANASLÁTTUR í ÚTBOÐI</t>
  </si>
  <si>
    <r>
      <t>SAMTALS 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:</t>
    </r>
  </si>
  <si>
    <t>18 01</t>
  </si>
  <si>
    <t>18 10</t>
  </si>
  <si>
    <t>Lyngás/Hafnfjv. Mön</t>
  </si>
  <si>
    <t>Vífilsstaðavegs mön frá Rbr. að Karlabraut</t>
  </si>
  <si>
    <t>Olís mön Rbr/Unnargrund</t>
  </si>
  <si>
    <t>18 12</t>
  </si>
  <si>
    <t>18 13</t>
  </si>
  <si>
    <t>Vífilsstaðavegs mön frá Karlabraut að púttvelli</t>
  </si>
  <si>
    <t>Mön í enda Frjóakurs við leiksvæði Sunnakurs</t>
  </si>
  <si>
    <t>18 14</t>
  </si>
  <si>
    <t>Aratúnsmön</t>
  </si>
  <si>
    <t>18 15</t>
  </si>
  <si>
    <t>Mön umhverfis Sambýli Unnargrund</t>
  </si>
  <si>
    <t>18 16</t>
  </si>
  <si>
    <t>Mön umhverfis hjólabrettapalla Ránargrund</t>
  </si>
  <si>
    <t>18 17</t>
  </si>
  <si>
    <t>18 18</t>
  </si>
  <si>
    <t>18 19</t>
  </si>
  <si>
    <t>Manir Vifilst.vegar neðan Grunda</t>
  </si>
  <si>
    <t>Manir milli Grunda og Olís</t>
  </si>
  <si>
    <t>Flái meðfram Vífilst.vegar neðan við Lyngás</t>
  </si>
  <si>
    <t>Umhirðuplan hljóðmana í Garðabæ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</si>
</sst>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vertAlign val="superscript"/>
      <sz val="18"/>
      <name val="Arial"/>
      <family val="2"/>
    </font>
    <font>
      <sz val="12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0" fontId="4" fillId="0" borderId="0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NumberFormat="1" applyFont="1"/>
    <xf numFmtId="3" fontId="2" fillId="0" borderId="0" xfId="0" applyNumberFormat="1" applyFont="1" applyBorder="1" applyAlignment="1">
      <alignment horizontal="right"/>
    </xf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 applyBorder="1"/>
    <xf numFmtId="0" fontId="1" fillId="0" borderId="0" xfId="0" applyFont="1" applyAlignment="1">
      <alignment horizontal="center"/>
    </xf>
    <xf numFmtId="1" fontId="3" fillId="0" borderId="3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Fill="1" applyBorder="1"/>
    <xf numFmtId="0" fontId="1" fillId="0" borderId="2" xfId="0" applyFont="1" applyFill="1" applyBorder="1"/>
    <xf numFmtId="1" fontId="3" fillId="0" borderId="2" xfId="0" applyNumberFormat="1" applyFont="1" applyFill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0" xfId="0" applyNumberFormat="1" applyFont="1" applyFill="1" applyBorder="1"/>
    <xf numFmtId="1" fontId="2" fillId="0" borderId="0" xfId="0" applyNumberFormat="1" applyFont="1" applyBorder="1" applyAlignment="1">
      <alignment horizontal="right"/>
    </xf>
    <xf numFmtId="0" fontId="3" fillId="0" borderId="1" xfId="0" applyNumberFormat="1" applyFont="1" applyBorder="1"/>
    <xf numFmtId="0" fontId="3" fillId="0" borderId="0" xfId="0" applyFont="1" applyFill="1" applyBorder="1"/>
    <xf numFmtId="1" fontId="3" fillId="0" borderId="3" xfId="0" applyNumberFormat="1" applyFont="1" applyFill="1" applyBorder="1" applyAlignment="1">
      <alignment horizontal="right"/>
    </xf>
    <xf numFmtId="0" fontId="3" fillId="0" borderId="2" xfId="0" applyFont="1" applyFill="1" applyBorder="1"/>
    <xf numFmtId="0" fontId="3" fillId="0" borderId="6" xfId="0" applyFont="1" applyBorder="1"/>
    <xf numFmtId="0" fontId="0" fillId="0" borderId="0" xfId="0"/>
    <xf numFmtId="0" fontId="3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3" fontId="3" fillId="0" borderId="0" xfId="0" applyNumberFormat="1" applyFont="1"/>
    <xf numFmtId="3" fontId="2" fillId="0" borderId="0" xfId="0" applyNumberFormat="1" applyFont="1"/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 applyAlignment="1">
      <alignment horizontal="center"/>
    </xf>
    <xf numFmtId="49" fontId="3" fillId="0" borderId="1" xfId="0" applyNumberFormat="1" applyFont="1" applyFill="1" applyBorder="1"/>
    <xf numFmtId="1" fontId="3" fillId="0" borderId="6" xfId="0" applyNumberFormat="1" applyFont="1" applyBorder="1" applyAlignment="1">
      <alignment horizontal="center"/>
    </xf>
    <xf numFmtId="0" fontId="1" fillId="0" borderId="0" xfId="0" applyFont="1"/>
    <xf numFmtId="4" fontId="0" fillId="0" borderId="0" xfId="0" applyNumberFormat="1"/>
    <xf numFmtId="0" fontId="3" fillId="0" borderId="1" xfId="0" applyNumberFormat="1" applyFont="1" applyFill="1" applyBorder="1"/>
    <xf numFmtId="0" fontId="0" fillId="0" borderId="0" xfId="0" applyNumberFormat="1"/>
    <xf numFmtId="0" fontId="5" fillId="0" borderId="0" xfId="0" applyFont="1" applyAlignment="1">
      <alignment horizontal="left"/>
    </xf>
    <xf numFmtId="1" fontId="3" fillId="0" borderId="12" xfId="0" applyNumberFormat="1" applyFont="1" applyFill="1" applyBorder="1" applyAlignment="1">
      <alignment horizontal="right"/>
    </xf>
    <xf numFmtId="1" fontId="3" fillId="0" borderId="11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3" fillId="0" borderId="5" xfId="0" applyFont="1" applyBorder="1"/>
    <xf numFmtId="3" fontId="2" fillId="0" borderId="6" xfId="0" applyNumberFormat="1" applyFont="1" applyBorder="1" applyAlignment="1">
      <alignment horizontal="right"/>
    </xf>
    <xf numFmtId="0" fontId="0" fillId="0" borderId="9" xfId="0" applyBorder="1"/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Fill="1" applyBorder="1"/>
    <xf numFmtId="3" fontId="3" fillId="0" borderId="11" xfId="0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0" fillId="2" borderId="6" xfId="0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1" fontId="0" fillId="0" borderId="0" xfId="0" applyNumberFormat="1"/>
    <xf numFmtId="0" fontId="3" fillId="0" borderId="17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2"/>
  <sheetViews>
    <sheetView showGridLines="0" tabSelected="1" zoomScale="150" zoomScaleNormal="150" zoomScaleSheetLayoutView="100" workbookViewId="0">
      <selection activeCell="B29" sqref="B29"/>
    </sheetView>
  </sheetViews>
  <sheetFormatPr defaultRowHeight="12.75" x14ac:dyDescent="0.2"/>
  <cols>
    <col min="1" max="1" width="8.5703125" style="6" customWidth="1"/>
    <col min="2" max="2" width="56.85546875" style="1" customWidth="1"/>
    <col min="3" max="3" width="4.28515625" style="3" customWidth="1"/>
    <col min="4" max="4" width="4.7109375" style="3" customWidth="1"/>
    <col min="5" max="5" width="16" style="7" customWidth="1"/>
    <col min="6" max="6" width="13" style="3" bestFit="1" customWidth="1"/>
    <col min="7" max="20" width="3.7109375" style="1" customWidth="1"/>
    <col min="21" max="24" width="9.140625" style="1"/>
    <col min="25" max="25" width="9.140625" style="1" customWidth="1"/>
    <col min="26" max="16384" width="9.140625" style="1"/>
  </cols>
  <sheetData>
    <row r="1" spans="1:23" ht="18" x14ac:dyDescent="0.25">
      <c r="B1" s="2" t="s">
        <v>51</v>
      </c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3" ht="18" x14ac:dyDescent="0.25">
      <c r="B2" s="2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3" s="15" customFormat="1" ht="12.75" customHeight="1" x14ac:dyDescent="0.25">
      <c r="A3" s="21"/>
      <c r="C3" s="21"/>
      <c r="D3" s="21"/>
      <c r="E3" s="30"/>
      <c r="F3" s="22"/>
      <c r="G3" s="32"/>
      <c r="H3" s="33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1"/>
      <c r="W3" s="21"/>
    </row>
    <row r="4" spans="1:23" s="15" customFormat="1" ht="12.75" customHeight="1" thickBot="1" x14ac:dyDescent="0.3">
      <c r="A4" s="64" t="s">
        <v>4</v>
      </c>
      <c r="B4" s="21"/>
      <c r="C4" s="21"/>
      <c r="D4" s="47" t="s">
        <v>9</v>
      </c>
      <c r="E4" s="7" t="s">
        <v>12</v>
      </c>
      <c r="F4" s="7" t="s">
        <v>11</v>
      </c>
      <c r="G4" s="32"/>
      <c r="H4" s="33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1"/>
      <c r="W4" s="21"/>
    </row>
    <row r="5" spans="1:23" s="56" customFormat="1" ht="12.75" customHeight="1" x14ac:dyDescent="0.25">
      <c r="A5" s="76" t="s">
        <v>30</v>
      </c>
      <c r="B5" s="77" t="s">
        <v>34</v>
      </c>
      <c r="C5" s="75"/>
      <c r="D5" s="90">
        <v>4</v>
      </c>
      <c r="E5" s="83">
        <f>VLOOKUP($A5,g_area!$A:$B,2,FALSE)</f>
        <v>19196.400000000001</v>
      </c>
      <c r="F5" s="84">
        <f>E5*D5</f>
        <v>76785.600000000006</v>
      </c>
      <c r="G5" s="74"/>
      <c r="H5" s="63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73"/>
      <c r="U5" s="57"/>
      <c r="V5" s="55"/>
      <c r="W5" s="55"/>
    </row>
    <row r="6" spans="1:23" s="15" customFormat="1" ht="12.75" customHeight="1" x14ac:dyDescent="0.2">
      <c r="A6" s="62" t="s">
        <v>5</v>
      </c>
      <c r="B6" s="78" t="s">
        <v>18</v>
      </c>
      <c r="C6" s="80"/>
      <c r="D6" s="91">
        <v>4</v>
      </c>
      <c r="E6" s="83">
        <f>VLOOKUP($A6,g_area!$A:$B,2,FALSE)</f>
        <v>7442.17</v>
      </c>
      <c r="F6" s="85">
        <f t="shared" ref="F6:F25" si="0">E6*D6</f>
        <v>29768.68</v>
      </c>
      <c r="G6" s="69"/>
      <c r="H6" s="70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2"/>
      <c r="U6" s="57"/>
      <c r="V6" s="57"/>
      <c r="W6" s="57"/>
    </row>
    <row r="7" spans="1:23" s="56" customFormat="1" ht="12.75" customHeight="1" x14ac:dyDescent="0.2">
      <c r="A7" s="62" t="s">
        <v>20</v>
      </c>
      <c r="B7" s="78" t="s">
        <v>21</v>
      </c>
      <c r="C7" s="80"/>
      <c r="D7" s="91">
        <v>4</v>
      </c>
      <c r="E7" s="86">
        <f>VLOOKUP($A7,g_area!$A:$B,2,FALSE)</f>
        <v>8550</v>
      </c>
      <c r="F7" s="87">
        <f t="shared" si="0"/>
        <v>34200</v>
      </c>
      <c r="G7" s="44"/>
      <c r="H7" s="34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60"/>
      <c r="U7" s="57"/>
      <c r="V7" s="57"/>
      <c r="W7" s="57"/>
    </row>
    <row r="8" spans="1:23" s="15" customFormat="1" ht="12.75" customHeight="1" x14ac:dyDescent="0.2">
      <c r="A8" s="62" t="s">
        <v>6</v>
      </c>
      <c r="B8" s="78" t="s">
        <v>19</v>
      </c>
      <c r="C8" s="80"/>
      <c r="D8" s="91">
        <v>4</v>
      </c>
      <c r="E8" s="86">
        <f>VLOOKUP($A8,g_area!$A:$B,2,FALSE)</f>
        <v>6565.3</v>
      </c>
      <c r="F8" s="87">
        <f t="shared" si="0"/>
        <v>26261.200000000001</v>
      </c>
      <c r="G8" s="44"/>
      <c r="H8" s="37"/>
      <c r="I8" s="36"/>
      <c r="J8" s="35"/>
      <c r="K8" s="35"/>
      <c r="L8" s="35"/>
      <c r="M8" s="35"/>
      <c r="N8" s="35"/>
      <c r="O8" s="35"/>
      <c r="P8" s="26"/>
      <c r="Q8" s="26"/>
      <c r="R8" s="26"/>
      <c r="S8" s="26"/>
      <c r="T8" s="60"/>
      <c r="U8" s="57"/>
      <c r="V8" s="57"/>
      <c r="W8" s="57"/>
    </row>
    <row r="9" spans="1:23" s="56" customFormat="1" ht="12.75" customHeight="1" x14ac:dyDescent="0.2">
      <c r="A9" s="62" t="s">
        <v>15</v>
      </c>
      <c r="B9" s="78" t="s">
        <v>22</v>
      </c>
      <c r="C9" s="80"/>
      <c r="D9" s="91">
        <v>4</v>
      </c>
      <c r="E9" s="86">
        <f>VLOOKUP($A9,g_area!$A:$B,2,FALSE)</f>
        <v>3361.08</v>
      </c>
      <c r="F9" s="87">
        <f t="shared" si="0"/>
        <v>13444.32</v>
      </c>
      <c r="G9" s="44"/>
      <c r="H9" s="37"/>
      <c r="I9" s="36"/>
      <c r="J9" s="45"/>
      <c r="K9" s="45"/>
      <c r="L9" s="45"/>
      <c r="M9" s="45"/>
      <c r="N9" s="45"/>
      <c r="O9" s="45"/>
      <c r="P9" s="58"/>
      <c r="Q9" s="58"/>
      <c r="R9" s="58"/>
      <c r="S9" s="58"/>
      <c r="T9" s="60"/>
      <c r="U9" s="57"/>
      <c r="V9" s="57"/>
      <c r="W9" s="57"/>
    </row>
    <row r="10" spans="1:23" s="56" customFormat="1" ht="12.75" customHeight="1" x14ac:dyDescent="0.2">
      <c r="A10" s="62" t="s">
        <v>16</v>
      </c>
      <c r="B10" s="78" t="s">
        <v>23</v>
      </c>
      <c r="C10" s="80"/>
      <c r="D10" s="91">
        <v>4</v>
      </c>
      <c r="E10" s="86">
        <f>VLOOKUP($A10,g_area!$A:$B,2,FALSE)</f>
        <v>12584</v>
      </c>
      <c r="F10" s="87">
        <f t="shared" si="0"/>
        <v>50336</v>
      </c>
      <c r="G10" s="44"/>
      <c r="H10" s="37"/>
      <c r="I10" s="36"/>
      <c r="J10" s="45"/>
      <c r="K10" s="45"/>
      <c r="L10" s="45"/>
      <c r="M10" s="45"/>
      <c r="N10" s="45"/>
      <c r="O10" s="45"/>
      <c r="P10" s="58"/>
      <c r="Q10" s="58"/>
      <c r="R10" s="58"/>
      <c r="S10" s="58"/>
      <c r="T10" s="60"/>
      <c r="U10" s="57"/>
      <c r="V10" s="57"/>
      <c r="W10" s="57"/>
    </row>
    <row r="11" spans="1:23" s="56" customFormat="1" ht="12.75" customHeight="1" x14ac:dyDescent="0.2">
      <c r="A11" s="62" t="s">
        <v>13</v>
      </c>
      <c r="B11" s="78" t="s">
        <v>17</v>
      </c>
      <c r="C11" s="80"/>
      <c r="D11" s="91">
        <v>4</v>
      </c>
      <c r="E11" s="86">
        <f>VLOOKUP($A11,g_area!$A:$B,2,FALSE)</f>
        <v>5644.9</v>
      </c>
      <c r="F11" s="87">
        <f t="shared" si="0"/>
        <v>22579.599999999999</v>
      </c>
      <c r="G11" s="44"/>
      <c r="H11" s="37"/>
      <c r="I11" s="36"/>
      <c r="J11" s="45"/>
      <c r="K11" s="45"/>
      <c r="L11" s="45"/>
      <c r="M11" s="45"/>
      <c r="N11" s="45"/>
      <c r="O11" s="45"/>
      <c r="P11" s="58"/>
      <c r="Q11" s="58"/>
      <c r="R11" s="58"/>
      <c r="S11" s="58"/>
      <c r="T11" s="60"/>
      <c r="U11" s="57"/>
      <c r="V11" s="57"/>
      <c r="W11" s="57"/>
    </row>
    <row r="12" spans="1:23" s="56" customFormat="1" ht="12.75" customHeight="1" x14ac:dyDescent="0.2">
      <c r="A12" s="62" t="s">
        <v>14</v>
      </c>
      <c r="B12" s="78" t="s">
        <v>33</v>
      </c>
      <c r="C12" s="80"/>
      <c r="D12" s="91">
        <v>4</v>
      </c>
      <c r="E12" s="86">
        <f>VLOOKUP($A12,g_area!$A:$B,2,FALSE)</f>
        <v>11311</v>
      </c>
      <c r="F12" s="87">
        <f t="shared" si="0"/>
        <v>45244</v>
      </c>
      <c r="G12" s="44"/>
      <c r="H12" s="37"/>
      <c r="I12" s="36"/>
      <c r="J12" s="45"/>
      <c r="K12" s="45"/>
      <c r="L12" s="45"/>
      <c r="M12" s="45"/>
      <c r="N12" s="45"/>
      <c r="O12" s="45"/>
      <c r="P12" s="58"/>
      <c r="Q12" s="58"/>
      <c r="R12" s="58"/>
      <c r="S12" s="58"/>
      <c r="T12" s="60"/>
      <c r="U12" s="57"/>
      <c r="V12" s="57"/>
      <c r="W12" s="57"/>
    </row>
    <row r="13" spans="1:23" s="56" customFormat="1" ht="12.75" customHeight="1" x14ac:dyDescent="0.2">
      <c r="A13" s="62" t="s">
        <v>24</v>
      </c>
      <c r="B13" s="78" t="s">
        <v>25</v>
      </c>
      <c r="C13" s="80"/>
      <c r="D13" s="91">
        <v>4</v>
      </c>
      <c r="E13" s="86">
        <f>VLOOKUP($A13,g_area!$A:$B,2,FALSE)</f>
        <v>5300</v>
      </c>
      <c r="F13" s="87">
        <f t="shared" si="0"/>
        <v>21200</v>
      </c>
      <c r="G13" s="44"/>
      <c r="H13" s="37"/>
      <c r="I13" s="36"/>
      <c r="J13" s="45"/>
      <c r="K13" s="45"/>
      <c r="L13" s="45"/>
      <c r="M13" s="45"/>
      <c r="N13" s="45"/>
      <c r="O13" s="45"/>
      <c r="P13" s="58"/>
      <c r="Q13" s="58"/>
      <c r="R13" s="58"/>
      <c r="S13" s="58"/>
      <c r="T13" s="60"/>
      <c r="U13" s="57"/>
      <c r="V13" s="57"/>
      <c r="W13" s="57"/>
    </row>
    <row r="14" spans="1:23" s="56" customFormat="1" ht="12.75" customHeight="1" x14ac:dyDescent="0.2">
      <c r="A14" s="62" t="s">
        <v>31</v>
      </c>
      <c r="B14" s="78" t="s">
        <v>32</v>
      </c>
      <c r="C14" s="80"/>
      <c r="D14" s="91">
        <v>4</v>
      </c>
      <c r="E14" s="86">
        <f>VLOOKUP($A14,g_area!$A:$B,2,FALSE)</f>
        <v>1470.91</v>
      </c>
      <c r="F14" s="87">
        <f t="shared" si="0"/>
        <v>5883.64</v>
      </c>
      <c r="G14" s="44"/>
      <c r="H14" s="37"/>
      <c r="I14" s="36"/>
      <c r="J14" s="45"/>
      <c r="K14" s="45"/>
      <c r="L14" s="45"/>
      <c r="M14" s="45"/>
      <c r="N14" s="45"/>
      <c r="O14" s="45"/>
      <c r="P14" s="58"/>
      <c r="Q14" s="58"/>
      <c r="R14" s="58"/>
      <c r="S14" s="58"/>
      <c r="T14" s="60"/>
      <c r="U14" s="57"/>
      <c r="V14" s="57"/>
      <c r="W14" s="57"/>
    </row>
    <row r="15" spans="1:23" s="56" customFormat="1" ht="12.75" customHeight="1" x14ac:dyDescent="0.2">
      <c r="A15" s="62" t="s">
        <v>35</v>
      </c>
      <c r="B15" s="78" t="s">
        <v>37</v>
      </c>
      <c r="C15" s="80"/>
      <c r="D15" s="91">
        <v>4</v>
      </c>
      <c r="E15" s="86">
        <f>VLOOKUP($A15,g_area!$A:$B,2,FALSE)</f>
        <v>3211</v>
      </c>
      <c r="F15" s="87">
        <f t="shared" si="0"/>
        <v>12844</v>
      </c>
      <c r="G15" s="44"/>
      <c r="H15" s="37"/>
      <c r="I15" s="36"/>
      <c r="J15" s="45"/>
      <c r="K15" s="45"/>
      <c r="L15" s="45"/>
      <c r="M15" s="45"/>
      <c r="N15" s="45"/>
      <c r="O15" s="45"/>
      <c r="P15" s="58"/>
      <c r="Q15" s="58"/>
      <c r="R15" s="58"/>
      <c r="S15" s="58"/>
      <c r="T15" s="60"/>
      <c r="U15" s="57"/>
      <c r="V15" s="57"/>
      <c r="W15" s="57"/>
    </row>
    <row r="16" spans="1:23" s="56" customFormat="1" ht="12.75" customHeight="1" x14ac:dyDescent="0.2">
      <c r="A16" s="62" t="s">
        <v>36</v>
      </c>
      <c r="B16" s="78" t="s">
        <v>38</v>
      </c>
      <c r="C16" s="80"/>
      <c r="D16" s="91">
        <v>4</v>
      </c>
      <c r="E16" s="86">
        <f>VLOOKUP($A16,g_area!$A:$B,2,FALSE)</f>
        <v>724.89</v>
      </c>
      <c r="F16" s="87">
        <f t="shared" si="0"/>
        <v>2899.56</v>
      </c>
      <c r="G16" s="44"/>
      <c r="H16" s="37"/>
      <c r="I16" s="36"/>
      <c r="J16" s="45"/>
      <c r="K16" s="45"/>
      <c r="L16" s="45"/>
      <c r="M16" s="45"/>
      <c r="N16" s="45"/>
      <c r="O16" s="45"/>
      <c r="P16" s="58"/>
      <c r="Q16" s="58"/>
      <c r="R16" s="58"/>
      <c r="S16" s="58"/>
      <c r="T16" s="60"/>
      <c r="U16" s="57"/>
      <c r="V16" s="57"/>
      <c r="W16" s="57"/>
    </row>
    <row r="17" spans="1:23" s="56" customFormat="1" ht="12.75" customHeight="1" x14ac:dyDescent="0.2">
      <c r="A17" s="62" t="s">
        <v>39</v>
      </c>
      <c r="B17" s="92" t="s">
        <v>40</v>
      </c>
      <c r="C17" s="94"/>
      <c r="D17" s="91">
        <v>4</v>
      </c>
      <c r="E17" s="86">
        <f>VLOOKUP($A17,g_area!$A:$B,2,FALSE)</f>
        <v>573.70000000000005</v>
      </c>
      <c r="F17" s="87">
        <f>E17*D17</f>
        <v>2294.8000000000002</v>
      </c>
      <c r="G17" s="44"/>
      <c r="H17" s="37"/>
      <c r="I17" s="36"/>
      <c r="J17" s="45"/>
      <c r="K17" s="45"/>
      <c r="L17" s="45"/>
      <c r="M17" s="45"/>
      <c r="N17" s="45"/>
      <c r="O17" s="45"/>
      <c r="P17" s="58"/>
      <c r="Q17" s="58"/>
      <c r="R17" s="58"/>
      <c r="S17" s="58"/>
      <c r="T17" s="60"/>
      <c r="U17" s="57"/>
      <c r="V17" s="57"/>
      <c r="W17" s="57"/>
    </row>
    <row r="18" spans="1:23" s="56" customFormat="1" ht="12.75" customHeight="1" x14ac:dyDescent="0.2">
      <c r="A18" s="62" t="s">
        <v>41</v>
      </c>
      <c r="B18" s="92" t="s">
        <v>42</v>
      </c>
      <c r="C18" s="94"/>
      <c r="D18" s="91">
        <v>4</v>
      </c>
      <c r="E18" s="86">
        <f>VLOOKUP($A18,g_area!$A:$B,2,FALSE)</f>
        <v>1263.71</v>
      </c>
      <c r="F18" s="87">
        <f>E18*D18</f>
        <v>5054.84</v>
      </c>
      <c r="G18" s="44"/>
      <c r="H18" s="37"/>
      <c r="I18" s="36"/>
      <c r="J18" s="45"/>
      <c r="K18" s="45"/>
      <c r="L18" s="45"/>
      <c r="M18" s="45"/>
      <c r="N18" s="45"/>
      <c r="O18" s="45"/>
      <c r="P18" s="58"/>
      <c r="Q18" s="58"/>
      <c r="R18" s="58"/>
      <c r="S18" s="58"/>
      <c r="T18" s="60"/>
      <c r="U18" s="57"/>
      <c r="V18" s="57"/>
      <c r="W18" s="57"/>
    </row>
    <row r="19" spans="1:23" s="56" customFormat="1" ht="12.75" customHeight="1" x14ac:dyDescent="0.2">
      <c r="A19" s="62" t="s">
        <v>43</v>
      </c>
      <c r="B19" s="92" t="s">
        <v>44</v>
      </c>
      <c r="C19" s="94"/>
      <c r="D19" s="91">
        <v>4</v>
      </c>
      <c r="E19" s="86">
        <f>VLOOKUP($A19,g_area!$A:$B,2,FALSE)</f>
        <v>3109.07</v>
      </c>
      <c r="F19" s="87">
        <f>E19*D19</f>
        <v>12436.28</v>
      </c>
      <c r="G19" s="44"/>
      <c r="H19" s="37"/>
      <c r="I19" s="36"/>
      <c r="J19" s="45"/>
      <c r="K19" s="45"/>
      <c r="L19" s="45"/>
      <c r="M19" s="45"/>
      <c r="N19" s="45"/>
      <c r="O19" s="45"/>
      <c r="P19" s="58"/>
      <c r="Q19" s="58"/>
      <c r="R19" s="58"/>
      <c r="S19" s="58"/>
      <c r="T19" s="60"/>
      <c r="U19" s="57"/>
      <c r="V19" s="57"/>
      <c r="W19" s="57"/>
    </row>
    <row r="20" spans="1:23" s="56" customFormat="1" ht="12.75" customHeight="1" x14ac:dyDescent="0.2">
      <c r="A20" s="62" t="s">
        <v>45</v>
      </c>
      <c r="B20" s="92" t="s">
        <v>48</v>
      </c>
      <c r="C20" s="94"/>
      <c r="D20" s="91">
        <v>4</v>
      </c>
      <c r="E20" s="86">
        <f>VLOOKUP($A20,g_area!$A:$B,2,FALSE)</f>
        <v>2638</v>
      </c>
      <c r="F20" s="87">
        <f t="shared" ref="F20:F22" si="1">E20*D20</f>
        <v>10552</v>
      </c>
      <c r="G20" s="44"/>
      <c r="H20" s="37"/>
      <c r="I20" s="36"/>
      <c r="J20" s="45"/>
      <c r="K20" s="45"/>
      <c r="L20" s="45"/>
      <c r="M20" s="45"/>
      <c r="N20" s="45"/>
      <c r="O20" s="45"/>
      <c r="P20" s="58"/>
      <c r="Q20" s="58"/>
      <c r="R20" s="58"/>
      <c r="S20" s="58"/>
      <c r="T20" s="60"/>
      <c r="U20" s="57"/>
      <c r="V20" s="57"/>
      <c r="W20" s="57"/>
    </row>
    <row r="21" spans="1:23" s="56" customFormat="1" ht="12.75" customHeight="1" x14ac:dyDescent="0.2">
      <c r="A21" s="62" t="s">
        <v>46</v>
      </c>
      <c r="B21" s="92" t="s">
        <v>49</v>
      </c>
      <c r="C21" s="94"/>
      <c r="D21" s="91">
        <v>4</v>
      </c>
      <c r="E21" s="86">
        <f>VLOOKUP($A21,g_area!$A:$B,2,FALSE)</f>
        <v>2785</v>
      </c>
      <c r="F21" s="87">
        <f t="shared" si="1"/>
        <v>11140</v>
      </c>
      <c r="G21" s="44"/>
      <c r="H21" s="37"/>
      <c r="I21" s="36"/>
      <c r="J21" s="45"/>
      <c r="K21" s="45"/>
      <c r="L21" s="45"/>
      <c r="M21" s="45"/>
      <c r="N21" s="45"/>
      <c r="O21" s="45"/>
      <c r="P21" s="58"/>
      <c r="Q21" s="58"/>
      <c r="R21" s="58"/>
      <c r="S21" s="58"/>
      <c r="T21" s="60"/>
      <c r="U21" s="57"/>
      <c r="V21" s="57"/>
      <c r="W21" s="57"/>
    </row>
    <row r="22" spans="1:23" s="56" customFormat="1" ht="12.75" customHeight="1" x14ac:dyDescent="0.2">
      <c r="A22" s="62" t="s">
        <v>47</v>
      </c>
      <c r="B22" s="92" t="s">
        <v>50</v>
      </c>
      <c r="C22" s="94"/>
      <c r="D22" s="91">
        <v>4</v>
      </c>
      <c r="E22" s="86">
        <f>VLOOKUP($A22,g_area!$A:$B,2,FALSE)</f>
        <v>1667.88</v>
      </c>
      <c r="F22" s="87">
        <f t="shared" si="1"/>
        <v>6671.52</v>
      </c>
      <c r="G22" s="44"/>
      <c r="H22" s="37"/>
      <c r="I22" s="36"/>
      <c r="J22" s="45"/>
      <c r="K22" s="45"/>
      <c r="L22" s="45"/>
      <c r="M22" s="45"/>
      <c r="N22" s="45"/>
      <c r="O22" s="45"/>
      <c r="P22" s="58"/>
      <c r="Q22" s="58"/>
      <c r="R22" s="58"/>
      <c r="S22" s="58"/>
      <c r="T22" s="60"/>
      <c r="U22" s="57"/>
      <c r="V22" s="57"/>
      <c r="W22" s="57"/>
    </row>
    <row r="23" spans="1:23" s="15" customFormat="1" ht="12.75" customHeight="1" x14ac:dyDescent="0.2">
      <c r="A23" s="42" t="s">
        <v>7</v>
      </c>
      <c r="B23" s="79" t="s">
        <v>8</v>
      </c>
      <c r="C23" s="81"/>
      <c r="D23" s="91">
        <v>4</v>
      </c>
      <c r="E23" s="86">
        <f>VLOOKUP($A23,g_area!$A:$B,2,FALSE)</f>
        <v>41278</v>
      </c>
      <c r="F23" s="87">
        <f>E23*D23</f>
        <v>165112</v>
      </c>
      <c r="G23" s="31"/>
      <c r="H23" s="27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60"/>
      <c r="U23" s="57"/>
      <c r="V23" s="57"/>
      <c r="W23" s="57"/>
    </row>
    <row r="24" spans="1:23" s="56" customFormat="1" ht="12.75" customHeight="1" x14ac:dyDescent="0.2">
      <c r="A24" s="66" t="s">
        <v>26</v>
      </c>
      <c r="B24" s="82" t="s">
        <v>27</v>
      </c>
      <c r="C24" s="80"/>
      <c r="D24" s="91">
        <v>4</v>
      </c>
      <c r="E24" s="86">
        <f>VLOOKUP($A24,g_area!$A:$B,2,FALSE)</f>
        <v>27666</v>
      </c>
      <c r="F24" s="87">
        <f t="shared" si="0"/>
        <v>110664</v>
      </c>
      <c r="G24" s="31"/>
      <c r="H24" s="59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0"/>
      <c r="U24" s="57"/>
      <c r="V24" s="57"/>
      <c r="W24" s="57"/>
    </row>
    <row r="25" spans="1:23" s="48" customFormat="1" ht="12.75" customHeight="1" x14ac:dyDescent="0.2">
      <c r="A25" s="42" t="s">
        <v>0</v>
      </c>
      <c r="B25" s="79" t="s">
        <v>10</v>
      </c>
      <c r="C25" s="81"/>
      <c r="D25" s="91">
        <v>4</v>
      </c>
      <c r="E25" s="86">
        <f>VLOOKUP($A25,g_area!$A:$B,2,FALSE)</f>
        <v>15350</v>
      </c>
      <c r="F25" s="87">
        <f t="shared" si="0"/>
        <v>61400</v>
      </c>
      <c r="G25" s="31"/>
      <c r="H25" s="39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60"/>
      <c r="U25" s="57"/>
      <c r="V25" s="57"/>
      <c r="W25" s="57"/>
    </row>
    <row r="26" spans="1:23" s="15" customFormat="1" ht="12.75" customHeight="1" x14ac:dyDescent="0.2">
      <c r="A26" s="42" t="s">
        <v>1</v>
      </c>
      <c r="B26" s="79" t="s">
        <v>3</v>
      </c>
      <c r="C26" s="81"/>
      <c r="D26" s="91">
        <v>4</v>
      </c>
      <c r="E26" s="86">
        <f>VLOOKUP($A26,g_area!$A:$B,2,FALSE)</f>
        <v>13739</v>
      </c>
      <c r="F26" s="87">
        <f>E26*D26</f>
        <v>54956</v>
      </c>
      <c r="G26" s="31"/>
      <c r="H26" s="27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60"/>
      <c r="U26" s="57"/>
      <c r="V26" s="57"/>
      <c r="W26" s="57"/>
    </row>
    <row r="27" spans="1:23" s="15" customFormat="1" ht="15.75" x14ac:dyDescent="0.25">
      <c r="A27" s="29"/>
      <c r="B27" s="25"/>
      <c r="C27" s="24"/>
      <c r="D27" s="49" t="s">
        <v>29</v>
      </c>
      <c r="E27" s="54">
        <f>SUM(E5:E26)</f>
        <v>195432.01</v>
      </c>
      <c r="F27" s="88">
        <f>SUM(F5:F26)</f>
        <v>781728.04</v>
      </c>
      <c r="G27" s="32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8" spans="1:23" s="15" customFormat="1" ht="12.75" customHeight="1" x14ac:dyDescent="0.25">
      <c r="A28" s="19"/>
      <c r="C28" s="16"/>
      <c r="D28" s="16"/>
      <c r="E28" s="20"/>
      <c r="F28" s="17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23" s="56" customFormat="1" ht="12.75" customHeight="1" x14ac:dyDescent="0.25">
      <c r="A29" s="40"/>
      <c r="B29" s="43"/>
      <c r="C29" s="57"/>
      <c r="D29" s="49"/>
      <c r="E29" s="54"/>
      <c r="F29" s="61"/>
      <c r="G29" s="41"/>
      <c r="H29" s="61"/>
      <c r="I29" s="57"/>
      <c r="J29" s="57"/>
      <c r="K29" s="57"/>
      <c r="L29" s="55"/>
      <c r="M29" s="55"/>
      <c r="N29" s="55"/>
      <c r="O29" s="55"/>
      <c r="P29" s="55"/>
      <c r="Q29" s="57"/>
      <c r="R29" s="57"/>
      <c r="S29" s="57"/>
      <c r="T29" s="57"/>
      <c r="U29" s="57"/>
      <c r="V29" s="57"/>
      <c r="W29" s="57"/>
    </row>
    <row r="30" spans="1:23" s="56" customFormat="1" ht="12.75" customHeight="1" x14ac:dyDescent="0.25">
      <c r="A30" s="40"/>
      <c r="B30" s="43"/>
      <c r="C30" s="57"/>
      <c r="D30" s="49"/>
      <c r="E30" s="54"/>
      <c r="F30" s="61"/>
      <c r="G30" s="41"/>
      <c r="H30" s="61"/>
      <c r="I30" s="57"/>
      <c r="J30" s="57"/>
      <c r="K30" s="57"/>
      <c r="L30" s="55"/>
      <c r="M30" s="55"/>
      <c r="N30" s="55"/>
      <c r="O30" s="55"/>
      <c r="P30" s="55"/>
      <c r="Q30" s="57"/>
      <c r="R30" s="57"/>
      <c r="S30" s="57"/>
      <c r="T30" s="57"/>
      <c r="U30" s="57"/>
      <c r="V30" s="57"/>
      <c r="W30" s="57"/>
    </row>
    <row r="31" spans="1:23" x14ac:dyDescent="0.2">
      <c r="A31" s="1"/>
      <c r="C31" s="1"/>
      <c r="D31" s="1"/>
      <c r="E31" s="1"/>
      <c r="F31" s="1"/>
    </row>
    <row r="32" spans="1:23" ht="27" x14ac:dyDescent="0.4">
      <c r="A32" s="11" t="s">
        <v>28</v>
      </c>
      <c r="B32" s="8"/>
      <c r="D32" s="12"/>
      <c r="E32" s="89">
        <f>(E6*D6)+(E8*D8)+(E23*D23)+(E25*D25)+(E26*D26)+(E7*D7)+(E9*D9)+(E10*D10+E11*D11)+(E12*D12+E13*D13)+(D24*E24)+(E5*D5)+(E14*D14)+(E15*D15)+(E16*D16)+(E17*D17)+(E18*D18)+(E19*D19)+(E20*D20)+(E21*D21)+(E22*D22)</f>
        <v>781728.04000000015</v>
      </c>
      <c r="F32" s="68" t="s">
        <v>2</v>
      </c>
    </row>
    <row r="33" spans="1:6" x14ac:dyDescent="0.2">
      <c r="B33" s="9"/>
      <c r="C33" s="50"/>
      <c r="D33" s="30"/>
      <c r="F33" s="9"/>
    </row>
    <row r="34" spans="1:6" x14ac:dyDescent="0.2">
      <c r="B34" s="10"/>
      <c r="C34" s="50"/>
      <c r="D34" s="30"/>
    </row>
    <row r="35" spans="1:6" x14ac:dyDescent="0.2">
      <c r="B35" s="10"/>
      <c r="C35" s="50"/>
      <c r="D35" s="30"/>
      <c r="F35" s="1"/>
    </row>
    <row r="36" spans="1:6" s="56" customFormat="1" x14ac:dyDescent="0.2">
      <c r="A36" s="28"/>
      <c r="B36" s="10"/>
      <c r="C36" s="23"/>
      <c r="F36" s="8"/>
    </row>
    <row r="37" spans="1:6" ht="15.75" x14ac:dyDescent="0.25">
      <c r="B37" s="48"/>
      <c r="C37" s="23"/>
      <c r="D37" s="23"/>
      <c r="E37" s="1"/>
      <c r="F37" s="13"/>
    </row>
    <row r="38" spans="1:6" x14ac:dyDescent="0.2">
      <c r="B38" s="53"/>
      <c r="C38" s="23"/>
      <c r="D38" s="23"/>
      <c r="E38" s="1"/>
      <c r="F38" s="1"/>
    </row>
    <row r="39" spans="1:6" x14ac:dyDescent="0.2">
      <c r="B39" s="53"/>
      <c r="E39" s="14"/>
    </row>
    <row r="40" spans="1:6" x14ac:dyDescent="0.2">
      <c r="D40" s="9"/>
      <c r="E40" s="53"/>
      <c r="F40" s="8"/>
    </row>
    <row r="41" spans="1:6" x14ac:dyDescent="0.2">
      <c r="D41" s="12"/>
      <c r="E41" s="53"/>
      <c r="F41" s="8"/>
    </row>
    <row r="42" spans="1:6" ht="15" x14ac:dyDescent="0.2">
      <c r="B42" s="48"/>
      <c r="C42" s="23"/>
      <c r="D42" s="7"/>
      <c r="E42" s="51"/>
      <c r="F42" s="52"/>
    </row>
  </sheetData>
  <phoneticPr fontId="0" type="noConversion"/>
  <pageMargins left="0.70866141732283472" right="0.23622047244094491" top="0.74803149606299213" bottom="0.47244094488188981" header="0.31496062992125984" footer="0.31496062992125984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6"/>
  <sheetViews>
    <sheetView workbookViewId="0">
      <selection activeCell="E8" sqref="E8"/>
    </sheetView>
  </sheetViews>
  <sheetFormatPr defaultRowHeight="12.75" x14ac:dyDescent="0.2"/>
  <cols>
    <col min="2" max="2" width="10.140625" style="93" bestFit="1" customWidth="1"/>
  </cols>
  <sheetData>
    <row r="1" spans="1:2" x14ac:dyDescent="0.2">
      <c r="A1" s="47" t="s">
        <v>1</v>
      </c>
      <c r="B1" s="93">
        <v>13739</v>
      </c>
    </row>
    <row r="2" spans="1:2" x14ac:dyDescent="0.2">
      <c r="A2" s="47" t="s">
        <v>26</v>
      </c>
      <c r="B2" s="93">
        <v>27666</v>
      </c>
    </row>
    <row r="3" spans="1:2" x14ac:dyDescent="0.2">
      <c r="A3" s="47" t="s">
        <v>7</v>
      </c>
      <c r="B3" s="93">
        <v>41278</v>
      </c>
    </row>
    <row r="4" spans="1:2" x14ac:dyDescent="0.2">
      <c r="A4" s="47" t="s">
        <v>13</v>
      </c>
      <c r="B4" s="67">
        <v>5644.9</v>
      </c>
    </row>
    <row r="5" spans="1:2" x14ac:dyDescent="0.2">
      <c r="A5" s="47" t="s">
        <v>46</v>
      </c>
      <c r="B5" s="67">
        <v>2785</v>
      </c>
    </row>
    <row r="6" spans="1:2" x14ac:dyDescent="0.2">
      <c r="A6" s="47" t="s">
        <v>43</v>
      </c>
      <c r="B6" s="67">
        <v>3109.07</v>
      </c>
    </row>
    <row r="7" spans="1:2" x14ac:dyDescent="0.2">
      <c r="A7" s="47" t="s">
        <v>24</v>
      </c>
      <c r="B7" s="67">
        <v>5300</v>
      </c>
    </row>
    <row r="8" spans="1:2" x14ac:dyDescent="0.2">
      <c r="A8" s="47" t="s">
        <v>6</v>
      </c>
      <c r="B8" s="67">
        <v>6565.3</v>
      </c>
    </row>
    <row r="9" spans="1:2" x14ac:dyDescent="0.2">
      <c r="A9" s="47" t="s">
        <v>14</v>
      </c>
      <c r="B9" s="93">
        <v>11311</v>
      </c>
    </row>
    <row r="10" spans="1:2" x14ac:dyDescent="0.2">
      <c r="A10" s="47" t="s">
        <v>45</v>
      </c>
      <c r="B10" s="67">
        <v>2638</v>
      </c>
    </row>
    <row r="11" spans="1:2" x14ac:dyDescent="0.2">
      <c r="A11" s="47" t="s">
        <v>16</v>
      </c>
      <c r="B11" s="67">
        <v>12584</v>
      </c>
    </row>
    <row r="12" spans="1:2" x14ac:dyDescent="0.2">
      <c r="A12" s="47" t="s">
        <v>15</v>
      </c>
      <c r="B12" s="67">
        <v>3361.08</v>
      </c>
    </row>
    <row r="13" spans="1:2" x14ac:dyDescent="0.2">
      <c r="A13" s="47" t="s">
        <v>31</v>
      </c>
      <c r="B13" s="67">
        <v>1470.91</v>
      </c>
    </row>
    <row r="14" spans="1:2" x14ac:dyDescent="0.2">
      <c r="A14" s="47" t="s">
        <v>20</v>
      </c>
      <c r="B14" s="67">
        <v>8550</v>
      </c>
    </row>
    <row r="15" spans="1:2" x14ac:dyDescent="0.2">
      <c r="A15" s="47" t="s">
        <v>30</v>
      </c>
      <c r="B15" s="67">
        <v>19196.400000000001</v>
      </c>
    </row>
    <row r="16" spans="1:2" x14ac:dyDescent="0.2">
      <c r="A16" s="47" t="s">
        <v>0</v>
      </c>
      <c r="B16" s="67">
        <v>15350</v>
      </c>
    </row>
    <row r="17" spans="1:2" x14ac:dyDescent="0.2">
      <c r="A17" s="47" t="s">
        <v>5</v>
      </c>
      <c r="B17" s="67">
        <v>7442.17</v>
      </c>
    </row>
    <row r="18" spans="1:2" x14ac:dyDescent="0.2">
      <c r="A18" s="47" t="s">
        <v>35</v>
      </c>
      <c r="B18" s="67">
        <v>3211</v>
      </c>
    </row>
    <row r="19" spans="1:2" x14ac:dyDescent="0.2">
      <c r="A19" s="47" t="s">
        <v>36</v>
      </c>
      <c r="B19" s="67">
        <v>724.89</v>
      </c>
    </row>
    <row r="20" spans="1:2" x14ac:dyDescent="0.2">
      <c r="A20" s="47" t="s">
        <v>39</v>
      </c>
      <c r="B20" s="67">
        <v>573.70000000000005</v>
      </c>
    </row>
    <row r="21" spans="1:2" x14ac:dyDescent="0.2">
      <c r="A21" s="47" t="s">
        <v>41</v>
      </c>
      <c r="B21" s="67">
        <v>1263.71</v>
      </c>
    </row>
    <row r="22" spans="1:2" x14ac:dyDescent="0.2">
      <c r="A22" s="47" t="s">
        <v>47</v>
      </c>
      <c r="B22" s="67">
        <v>1667.88</v>
      </c>
    </row>
    <row r="23" spans="1:2" x14ac:dyDescent="0.2">
      <c r="A23" s="47"/>
    </row>
    <row r="24" spans="1:2" x14ac:dyDescent="0.2">
      <c r="A24" s="47"/>
    </row>
    <row r="25" spans="1:2" x14ac:dyDescent="0.2">
      <c r="A25" s="47"/>
    </row>
    <row r="26" spans="1:2" x14ac:dyDescent="0.2">
      <c r="A26" s="47"/>
    </row>
    <row r="27" spans="1:2" x14ac:dyDescent="0.2">
      <c r="A27" s="47"/>
    </row>
    <row r="28" spans="1:2" x14ac:dyDescent="0.2">
      <c r="A28" s="47"/>
    </row>
    <row r="29" spans="1:2" x14ac:dyDescent="0.2">
      <c r="A29" s="47"/>
    </row>
    <row r="30" spans="1:2" x14ac:dyDescent="0.2">
      <c r="A30" s="47"/>
    </row>
    <row r="31" spans="1:2" x14ac:dyDescent="0.2">
      <c r="A31" s="47"/>
    </row>
    <row r="32" spans="1:2" x14ac:dyDescent="0.2">
      <c r="A32" s="47"/>
    </row>
    <row r="33" spans="1:4" x14ac:dyDescent="0.2">
      <c r="A33" s="47"/>
    </row>
    <row r="34" spans="1:4" x14ac:dyDescent="0.2">
      <c r="A34" s="47"/>
    </row>
    <row r="35" spans="1:4" x14ac:dyDescent="0.2">
      <c r="A35" s="47"/>
    </row>
    <row r="36" spans="1:4" x14ac:dyDescent="0.2">
      <c r="A36" s="47"/>
    </row>
    <row r="37" spans="1:4" x14ac:dyDescent="0.2">
      <c r="A37" s="47"/>
    </row>
    <row r="38" spans="1:4" x14ac:dyDescent="0.2">
      <c r="A38" s="47"/>
    </row>
    <row r="39" spans="1:4" x14ac:dyDescent="0.2">
      <c r="A39" s="47"/>
    </row>
    <row r="40" spans="1:4" x14ac:dyDescent="0.2">
      <c r="A40" s="47"/>
    </row>
    <row r="41" spans="1:4" x14ac:dyDescent="0.2">
      <c r="A41" s="47"/>
    </row>
    <row r="42" spans="1:4" x14ac:dyDescent="0.2">
      <c r="A42" s="47"/>
      <c r="D42" s="65"/>
    </row>
    <row r="43" spans="1:4" x14ac:dyDescent="0.2">
      <c r="A43" s="47"/>
      <c r="D43" s="65"/>
    </row>
    <row r="44" spans="1:4" x14ac:dyDescent="0.2">
      <c r="A44" s="47"/>
      <c r="D44" s="65"/>
    </row>
    <row r="45" spans="1:4" x14ac:dyDescent="0.2">
      <c r="A45" s="47"/>
      <c r="D45" s="65"/>
    </row>
    <row r="46" spans="1:4" x14ac:dyDescent="0.2">
      <c r="A46" s="47"/>
      <c r="D46" s="65"/>
    </row>
    <row r="47" spans="1:4" x14ac:dyDescent="0.2">
      <c r="A47" s="47"/>
      <c r="D47" s="65"/>
    </row>
    <row r="48" spans="1:4" x14ac:dyDescent="0.2">
      <c r="A48" s="47"/>
      <c r="D48" s="65"/>
    </row>
    <row r="49" spans="1:4" x14ac:dyDescent="0.2">
      <c r="A49" s="47"/>
      <c r="D49" s="65"/>
    </row>
    <row r="50" spans="1:4" x14ac:dyDescent="0.2">
      <c r="A50" s="47"/>
      <c r="D50" s="65"/>
    </row>
    <row r="51" spans="1:4" x14ac:dyDescent="0.2">
      <c r="A51" s="47"/>
      <c r="D51" s="65"/>
    </row>
    <row r="52" spans="1:4" x14ac:dyDescent="0.2">
      <c r="A52" s="47"/>
      <c r="D52" s="65"/>
    </row>
    <row r="53" spans="1:4" x14ac:dyDescent="0.2">
      <c r="A53" s="47"/>
      <c r="D53" s="65"/>
    </row>
    <row r="54" spans="1:4" x14ac:dyDescent="0.2">
      <c r="A54" s="47"/>
      <c r="D54" s="65"/>
    </row>
    <row r="55" spans="1:4" x14ac:dyDescent="0.2">
      <c r="A55" s="47"/>
      <c r="D55" s="65"/>
    </row>
    <row r="56" spans="1:4" x14ac:dyDescent="0.2">
      <c r="A56" s="47"/>
      <c r="D56" s="65"/>
    </row>
    <row r="57" spans="1:4" x14ac:dyDescent="0.2">
      <c r="A57" s="47"/>
      <c r="D57" s="65"/>
    </row>
    <row r="58" spans="1:4" x14ac:dyDescent="0.2">
      <c r="A58" s="47"/>
      <c r="D58" s="65"/>
    </row>
    <row r="59" spans="1:4" x14ac:dyDescent="0.2">
      <c r="A59" s="47"/>
      <c r="D59" s="65"/>
    </row>
    <row r="60" spans="1:4" x14ac:dyDescent="0.2">
      <c r="A60" s="47"/>
      <c r="D60" s="65"/>
    </row>
    <row r="61" spans="1:4" x14ac:dyDescent="0.2">
      <c r="A61" s="47"/>
      <c r="D61" s="65"/>
    </row>
    <row r="62" spans="1:4" x14ac:dyDescent="0.2">
      <c r="A62" s="47"/>
      <c r="D62" s="65"/>
    </row>
    <row r="63" spans="1:4" x14ac:dyDescent="0.2">
      <c r="A63" s="47"/>
      <c r="D63" s="65"/>
    </row>
    <row r="64" spans="1:4" x14ac:dyDescent="0.2">
      <c r="A64" s="47"/>
      <c r="D64" s="65"/>
    </row>
    <row r="65" spans="1:4" x14ac:dyDescent="0.2">
      <c r="A65" s="47"/>
      <c r="D65" s="65"/>
    </row>
    <row r="66" spans="1:4" x14ac:dyDescent="0.2">
      <c r="A66" s="47"/>
      <c r="D66" s="65"/>
    </row>
    <row r="67" spans="1:4" x14ac:dyDescent="0.2">
      <c r="A67" s="47"/>
      <c r="D67" s="65"/>
    </row>
    <row r="68" spans="1:4" x14ac:dyDescent="0.2">
      <c r="A68" s="47"/>
      <c r="D68" s="65"/>
    </row>
    <row r="69" spans="1:4" x14ac:dyDescent="0.2">
      <c r="A69" s="47"/>
      <c r="D69" s="65"/>
    </row>
    <row r="70" spans="1:4" x14ac:dyDescent="0.2">
      <c r="A70" s="47"/>
      <c r="D70" s="65"/>
    </row>
    <row r="71" spans="1:4" x14ac:dyDescent="0.2">
      <c r="A71" s="47"/>
      <c r="D71" s="65"/>
    </row>
    <row r="72" spans="1:4" x14ac:dyDescent="0.2">
      <c r="A72" s="47"/>
      <c r="D72" s="65"/>
    </row>
    <row r="73" spans="1:4" x14ac:dyDescent="0.2">
      <c r="A73" s="47"/>
      <c r="D73" s="65"/>
    </row>
    <row r="74" spans="1:4" x14ac:dyDescent="0.2">
      <c r="A74" s="47"/>
      <c r="D74" s="65"/>
    </row>
    <row r="75" spans="1:4" x14ac:dyDescent="0.2">
      <c r="A75" s="47"/>
      <c r="D75" s="65"/>
    </row>
    <row r="76" spans="1:4" x14ac:dyDescent="0.2">
      <c r="A76" s="47"/>
      <c r="D76" s="65"/>
    </row>
    <row r="77" spans="1:4" x14ac:dyDescent="0.2">
      <c r="A77" s="47"/>
      <c r="D77" s="65"/>
    </row>
    <row r="78" spans="1:4" x14ac:dyDescent="0.2">
      <c r="A78" s="47"/>
      <c r="D78" s="65"/>
    </row>
    <row r="79" spans="1:4" x14ac:dyDescent="0.2">
      <c r="A79" s="47"/>
      <c r="D79" s="65"/>
    </row>
    <row r="80" spans="1:4" x14ac:dyDescent="0.2">
      <c r="A80" s="47"/>
      <c r="D80" s="65"/>
    </row>
    <row r="81" spans="1:4" x14ac:dyDescent="0.2">
      <c r="A81" s="47"/>
      <c r="D81" s="65"/>
    </row>
    <row r="82" spans="1:4" x14ac:dyDescent="0.2">
      <c r="A82" s="47"/>
      <c r="D82" s="65"/>
    </row>
    <row r="83" spans="1:4" x14ac:dyDescent="0.2">
      <c r="A83" s="47"/>
      <c r="D83" s="65"/>
    </row>
    <row r="84" spans="1:4" x14ac:dyDescent="0.2">
      <c r="A84" s="47"/>
      <c r="D84" s="65"/>
    </row>
    <row r="85" spans="1:4" x14ac:dyDescent="0.2">
      <c r="A85" s="47"/>
      <c r="D85" s="65"/>
    </row>
    <row r="86" spans="1:4" x14ac:dyDescent="0.2">
      <c r="A86" s="47"/>
      <c r="D86" s="65"/>
    </row>
    <row r="87" spans="1:4" x14ac:dyDescent="0.2">
      <c r="A87" s="47"/>
      <c r="D87" s="65"/>
    </row>
    <row r="88" spans="1:4" x14ac:dyDescent="0.2">
      <c r="A88" s="47"/>
      <c r="D88" s="65"/>
    </row>
    <row r="89" spans="1:4" x14ac:dyDescent="0.2">
      <c r="A89" s="47"/>
      <c r="D89" s="65"/>
    </row>
    <row r="90" spans="1:4" x14ac:dyDescent="0.2">
      <c r="A90" s="47"/>
      <c r="D90" s="65"/>
    </row>
    <row r="91" spans="1:4" x14ac:dyDescent="0.2">
      <c r="A91" s="47"/>
      <c r="D91" s="65"/>
    </row>
    <row r="92" spans="1:4" x14ac:dyDescent="0.2">
      <c r="A92" s="47"/>
      <c r="D92" s="65"/>
    </row>
    <row r="93" spans="1:4" x14ac:dyDescent="0.2">
      <c r="A93" s="47"/>
      <c r="D93" s="65"/>
    </row>
    <row r="94" spans="1:4" x14ac:dyDescent="0.2">
      <c r="A94" s="47"/>
      <c r="D94" s="65"/>
    </row>
    <row r="95" spans="1:4" x14ac:dyDescent="0.2">
      <c r="A95" s="47"/>
      <c r="D95" s="65"/>
    </row>
    <row r="96" spans="1:4" x14ac:dyDescent="0.2">
      <c r="A96" s="47"/>
      <c r="D96" s="65"/>
    </row>
    <row r="97" spans="1:4" x14ac:dyDescent="0.2">
      <c r="A97" s="47"/>
      <c r="D97" s="65"/>
    </row>
    <row r="98" spans="1:4" x14ac:dyDescent="0.2">
      <c r="A98" s="47"/>
      <c r="D98" s="65"/>
    </row>
    <row r="99" spans="1:4" x14ac:dyDescent="0.2">
      <c r="A99" s="47"/>
      <c r="D99" s="65"/>
    </row>
    <row r="100" spans="1:4" x14ac:dyDescent="0.2">
      <c r="A100" s="47"/>
      <c r="D100" s="65"/>
    </row>
    <row r="101" spans="1:4" x14ac:dyDescent="0.2">
      <c r="A101" s="47"/>
      <c r="D101" s="65"/>
    </row>
    <row r="102" spans="1:4" x14ac:dyDescent="0.2">
      <c r="A102" s="47"/>
      <c r="D102" s="65"/>
    </row>
    <row r="103" spans="1:4" x14ac:dyDescent="0.2">
      <c r="A103" s="47"/>
      <c r="D103" s="65"/>
    </row>
    <row r="104" spans="1:4" x14ac:dyDescent="0.2">
      <c r="A104" s="47"/>
      <c r="D104" s="65"/>
    </row>
    <row r="105" spans="1:4" x14ac:dyDescent="0.2">
      <c r="A105" s="47"/>
      <c r="D105" s="65"/>
    </row>
    <row r="106" spans="1:4" x14ac:dyDescent="0.2">
      <c r="A106" s="47"/>
      <c r="D106" s="65"/>
    </row>
    <row r="107" spans="1:4" x14ac:dyDescent="0.2">
      <c r="A107" s="47"/>
      <c r="D107" s="65"/>
    </row>
    <row r="108" spans="1:4" x14ac:dyDescent="0.2">
      <c r="A108" s="47"/>
      <c r="D108" s="65"/>
    </row>
    <row r="109" spans="1:4" x14ac:dyDescent="0.2">
      <c r="A109" s="47"/>
      <c r="D109" s="65"/>
    </row>
    <row r="110" spans="1:4" x14ac:dyDescent="0.2">
      <c r="A110" s="47"/>
      <c r="D110" s="65"/>
    </row>
    <row r="111" spans="1:4" x14ac:dyDescent="0.2">
      <c r="A111" s="47"/>
      <c r="D111" s="65"/>
    </row>
    <row r="112" spans="1:4" x14ac:dyDescent="0.2">
      <c r="A112" s="47"/>
      <c r="D112" s="65"/>
    </row>
    <row r="113" spans="1:4" x14ac:dyDescent="0.2">
      <c r="A113" s="47"/>
      <c r="D113" s="65"/>
    </row>
    <row r="114" spans="1:4" x14ac:dyDescent="0.2">
      <c r="A114" s="47"/>
      <c r="D114" s="65"/>
    </row>
    <row r="115" spans="1:4" x14ac:dyDescent="0.2">
      <c r="A115" s="47"/>
      <c r="D115" s="65"/>
    </row>
    <row r="116" spans="1:4" x14ac:dyDescent="0.2">
      <c r="A116" s="47"/>
      <c r="D116" s="65"/>
    </row>
    <row r="117" spans="1:4" x14ac:dyDescent="0.2">
      <c r="A117" s="47"/>
      <c r="D117" s="65"/>
    </row>
    <row r="118" spans="1:4" x14ac:dyDescent="0.2">
      <c r="A118" s="47"/>
      <c r="D118" s="65"/>
    </row>
    <row r="119" spans="1:4" x14ac:dyDescent="0.2">
      <c r="A119" s="47"/>
      <c r="D119" s="65"/>
    </row>
    <row r="120" spans="1:4" x14ac:dyDescent="0.2">
      <c r="A120" s="47"/>
      <c r="D120" s="65"/>
    </row>
    <row r="121" spans="1:4" x14ac:dyDescent="0.2">
      <c r="A121" s="47"/>
      <c r="D121" s="65"/>
    </row>
    <row r="122" spans="1:4" x14ac:dyDescent="0.2">
      <c r="A122" s="47"/>
      <c r="D122" s="65"/>
    </row>
    <row r="123" spans="1:4" x14ac:dyDescent="0.2">
      <c r="A123" s="47"/>
      <c r="D123" s="65"/>
    </row>
    <row r="124" spans="1:4" x14ac:dyDescent="0.2">
      <c r="A124" s="47"/>
      <c r="D124" s="65"/>
    </row>
    <row r="125" spans="1:4" x14ac:dyDescent="0.2">
      <c r="A125" s="47"/>
      <c r="D125" s="65"/>
    </row>
    <row r="126" spans="1:4" x14ac:dyDescent="0.2">
      <c r="A126" s="47"/>
      <c r="D126" s="65"/>
    </row>
    <row r="127" spans="1:4" x14ac:dyDescent="0.2">
      <c r="A127" s="47"/>
      <c r="D127" s="65"/>
    </row>
    <row r="128" spans="1:4" x14ac:dyDescent="0.2">
      <c r="A128" s="47"/>
      <c r="D128" s="65"/>
    </row>
    <row r="129" spans="1:4" x14ac:dyDescent="0.2">
      <c r="A129" s="47"/>
      <c r="D129" s="65"/>
    </row>
    <row r="130" spans="1:4" x14ac:dyDescent="0.2">
      <c r="A130" s="47"/>
      <c r="D130" s="65"/>
    </row>
    <row r="131" spans="1:4" x14ac:dyDescent="0.2">
      <c r="A131" s="47"/>
      <c r="D131" s="65"/>
    </row>
    <row r="132" spans="1:4" x14ac:dyDescent="0.2">
      <c r="A132" s="47"/>
      <c r="D132" s="65"/>
    </row>
    <row r="133" spans="1:4" x14ac:dyDescent="0.2">
      <c r="A133" s="47"/>
      <c r="D133" s="65"/>
    </row>
    <row r="134" spans="1:4" x14ac:dyDescent="0.2">
      <c r="A134" s="47"/>
      <c r="D134" s="65"/>
    </row>
    <row r="135" spans="1:4" x14ac:dyDescent="0.2">
      <c r="A135" s="47"/>
      <c r="D135" s="65"/>
    </row>
    <row r="136" spans="1:4" x14ac:dyDescent="0.2">
      <c r="A136" s="47"/>
      <c r="D136" s="65"/>
    </row>
    <row r="137" spans="1:4" x14ac:dyDescent="0.2">
      <c r="A137" s="47"/>
      <c r="D137" s="65"/>
    </row>
    <row r="138" spans="1:4" x14ac:dyDescent="0.2">
      <c r="A138" s="47"/>
      <c r="D138" s="65"/>
    </row>
    <row r="139" spans="1:4" x14ac:dyDescent="0.2">
      <c r="A139" s="47"/>
      <c r="D139" s="65"/>
    </row>
    <row r="140" spans="1:4" x14ac:dyDescent="0.2">
      <c r="A140" s="47"/>
      <c r="D140" s="65"/>
    </row>
    <row r="141" spans="1:4" x14ac:dyDescent="0.2">
      <c r="A141" s="47"/>
      <c r="D141" s="65"/>
    </row>
    <row r="142" spans="1:4" x14ac:dyDescent="0.2">
      <c r="A142" s="47"/>
      <c r="D142" s="65"/>
    </row>
    <row r="143" spans="1:4" x14ac:dyDescent="0.2">
      <c r="A143" s="47"/>
      <c r="D143" s="65"/>
    </row>
    <row r="144" spans="1:4" x14ac:dyDescent="0.2">
      <c r="A144" s="47"/>
      <c r="D144" s="65"/>
    </row>
    <row r="145" spans="1:4" x14ac:dyDescent="0.2">
      <c r="A145" s="47"/>
      <c r="D145" s="65"/>
    </row>
    <row r="146" spans="1:4" x14ac:dyDescent="0.2">
      <c r="A146" s="47"/>
      <c r="D146" s="65"/>
    </row>
    <row r="147" spans="1:4" x14ac:dyDescent="0.2">
      <c r="A147" s="47"/>
      <c r="D147" s="65"/>
    </row>
    <row r="148" spans="1:4" x14ac:dyDescent="0.2">
      <c r="A148" s="47"/>
      <c r="D148" s="65"/>
    </row>
    <row r="149" spans="1:4" x14ac:dyDescent="0.2">
      <c r="A149" s="47"/>
      <c r="D149" s="65"/>
    </row>
    <row r="150" spans="1:4" x14ac:dyDescent="0.2">
      <c r="A150" s="47"/>
      <c r="D150" s="65"/>
    </row>
    <row r="151" spans="1:4" x14ac:dyDescent="0.2">
      <c r="A151" s="47"/>
      <c r="D151" s="65"/>
    </row>
    <row r="152" spans="1:4" x14ac:dyDescent="0.2">
      <c r="A152" s="47"/>
      <c r="D152" s="65"/>
    </row>
    <row r="153" spans="1:4" x14ac:dyDescent="0.2">
      <c r="A153" s="47"/>
      <c r="D153" s="65"/>
    </row>
    <row r="154" spans="1:4" x14ac:dyDescent="0.2">
      <c r="A154" s="47"/>
      <c r="D154" s="65"/>
    </row>
    <row r="155" spans="1:4" x14ac:dyDescent="0.2">
      <c r="A155" s="47"/>
      <c r="D155" s="65"/>
    </row>
    <row r="156" spans="1:4" x14ac:dyDescent="0.2">
      <c r="A156" s="47"/>
      <c r="D156" s="65"/>
    </row>
    <row r="157" spans="1:4" x14ac:dyDescent="0.2">
      <c r="A157" s="47"/>
      <c r="D157" s="65"/>
    </row>
    <row r="158" spans="1:4" x14ac:dyDescent="0.2">
      <c r="A158" s="47"/>
      <c r="D158" s="65"/>
    </row>
    <row r="159" spans="1:4" x14ac:dyDescent="0.2">
      <c r="A159" s="47"/>
      <c r="D159" s="65"/>
    </row>
    <row r="160" spans="1:4" x14ac:dyDescent="0.2">
      <c r="A160" s="47"/>
      <c r="D160" s="65"/>
    </row>
    <row r="161" spans="1:4" x14ac:dyDescent="0.2">
      <c r="A161" s="47"/>
      <c r="D161" s="65"/>
    </row>
    <row r="162" spans="1:4" x14ac:dyDescent="0.2">
      <c r="A162" s="47"/>
      <c r="D162" s="65"/>
    </row>
    <row r="163" spans="1:4" x14ac:dyDescent="0.2">
      <c r="A163" s="47"/>
      <c r="D163" s="65"/>
    </row>
    <row r="164" spans="1:4" x14ac:dyDescent="0.2">
      <c r="A164" s="47"/>
      <c r="D164" s="65"/>
    </row>
    <row r="165" spans="1:4" x14ac:dyDescent="0.2">
      <c r="A165" s="47"/>
      <c r="D165" s="65"/>
    </row>
    <row r="166" spans="1:4" x14ac:dyDescent="0.2">
      <c r="A166" s="47"/>
      <c r="D166" s="65"/>
    </row>
    <row r="167" spans="1:4" x14ac:dyDescent="0.2">
      <c r="A167" s="47"/>
      <c r="D167" s="65"/>
    </row>
    <row r="168" spans="1:4" x14ac:dyDescent="0.2">
      <c r="A168" s="47"/>
      <c r="D168" s="65"/>
    </row>
    <row r="169" spans="1:4" x14ac:dyDescent="0.2">
      <c r="A169" s="47"/>
      <c r="D169" s="65"/>
    </row>
    <row r="170" spans="1:4" x14ac:dyDescent="0.2">
      <c r="A170" s="47"/>
      <c r="D170" s="65"/>
    </row>
    <row r="171" spans="1:4" x14ac:dyDescent="0.2">
      <c r="A171" s="47"/>
      <c r="D171" s="65"/>
    </row>
    <row r="172" spans="1:4" x14ac:dyDescent="0.2">
      <c r="A172" s="47"/>
      <c r="D172" s="65"/>
    </row>
    <row r="173" spans="1:4" x14ac:dyDescent="0.2">
      <c r="A173" s="47"/>
      <c r="D173" s="65"/>
    </row>
    <row r="174" spans="1:4" x14ac:dyDescent="0.2">
      <c r="A174" s="47"/>
      <c r="D174" s="65"/>
    </row>
    <row r="175" spans="1:4" x14ac:dyDescent="0.2">
      <c r="A175" s="47"/>
      <c r="D175" s="65"/>
    </row>
    <row r="176" spans="1:4" x14ac:dyDescent="0.2">
      <c r="A176" s="47"/>
      <c r="D176" s="65"/>
    </row>
    <row r="177" spans="1:4" x14ac:dyDescent="0.2">
      <c r="A177" s="47"/>
      <c r="D177" s="65"/>
    </row>
    <row r="178" spans="1:4" x14ac:dyDescent="0.2">
      <c r="A178" s="47"/>
      <c r="D178" s="65"/>
    </row>
    <row r="179" spans="1:4" x14ac:dyDescent="0.2">
      <c r="A179" s="47"/>
      <c r="D179" s="65"/>
    </row>
    <row r="180" spans="1:4" x14ac:dyDescent="0.2">
      <c r="A180" s="47"/>
      <c r="D180" s="65"/>
    </row>
    <row r="181" spans="1:4" x14ac:dyDescent="0.2">
      <c r="A181" s="47"/>
      <c r="D181" s="65"/>
    </row>
    <row r="182" spans="1:4" x14ac:dyDescent="0.2">
      <c r="A182" s="47"/>
      <c r="D182" s="65"/>
    </row>
    <row r="183" spans="1:4" x14ac:dyDescent="0.2">
      <c r="A183" s="47"/>
      <c r="D183" s="65"/>
    </row>
    <row r="184" spans="1:4" x14ac:dyDescent="0.2">
      <c r="A184" s="47"/>
      <c r="D184" s="65"/>
    </row>
    <row r="185" spans="1:4" x14ac:dyDescent="0.2">
      <c r="A185" s="47"/>
      <c r="D185" s="65"/>
    </row>
    <row r="186" spans="1:4" x14ac:dyDescent="0.2">
      <c r="A186" s="47"/>
      <c r="D186" s="65"/>
    </row>
    <row r="187" spans="1:4" x14ac:dyDescent="0.2">
      <c r="A187" s="47"/>
      <c r="D187" s="65"/>
    </row>
    <row r="188" spans="1:4" x14ac:dyDescent="0.2">
      <c r="A188" s="47"/>
      <c r="D188" s="65"/>
    </row>
    <row r="189" spans="1:4" x14ac:dyDescent="0.2">
      <c r="A189" s="47"/>
      <c r="D189" s="65"/>
    </row>
    <row r="190" spans="1:4" x14ac:dyDescent="0.2">
      <c r="A190" s="47"/>
      <c r="D190" s="65"/>
    </row>
    <row r="191" spans="1:4" x14ac:dyDescent="0.2">
      <c r="A191" s="47"/>
      <c r="D191" s="65"/>
    </row>
    <row r="192" spans="1:4" x14ac:dyDescent="0.2">
      <c r="A192" s="47"/>
      <c r="D192" s="65"/>
    </row>
    <row r="193" spans="1:4" x14ac:dyDescent="0.2">
      <c r="A193" s="47"/>
      <c r="D193" s="65"/>
    </row>
    <row r="194" spans="1:4" x14ac:dyDescent="0.2">
      <c r="A194" s="47"/>
      <c r="D194" s="65"/>
    </row>
    <row r="195" spans="1:4" x14ac:dyDescent="0.2">
      <c r="A195" s="47"/>
      <c r="D195" s="65"/>
    </row>
    <row r="196" spans="1:4" x14ac:dyDescent="0.2">
      <c r="A196" s="47"/>
      <c r="D196" s="65"/>
    </row>
    <row r="197" spans="1:4" x14ac:dyDescent="0.2">
      <c r="A197" s="47"/>
      <c r="D197" s="65"/>
    </row>
    <row r="198" spans="1:4" x14ac:dyDescent="0.2">
      <c r="A198" s="47"/>
      <c r="D198" s="65"/>
    </row>
    <row r="199" spans="1:4" x14ac:dyDescent="0.2">
      <c r="A199" s="47"/>
      <c r="D199" s="65"/>
    </row>
    <row r="200" spans="1:4" x14ac:dyDescent="0.2">
      <c r="A200" s="47"/>
      <c r="D200" s="65"/>
    </row>
    <row r="201" spans="1:4" x14ac:dyDescent="0.2">
      <c r="A201" s="47"/>
      <c r="D201" s="65"/>
    </row>
    <row r="202" spans="1:4" x14ac:dyDescent="0.2">
      <c r="A202" s="47"/>
      <c r="D202" s="65"/>
    </row>
    <row r="203" spans="1:4" x14ac:dyDescent="0.2">
      <c r="A203" s="47"/>
      <c r="D203" s="65"/>
    </row>
    <row r="204" spans="1:4" x14ac:dyDescent="0.2">
      <c r="A204" s="47"/>
      <c r="D204" s="65"/>
    </row>
    <row r="205" spans="1:4" x14ac:dyDescent="0.2">
      <c r="A205" s="47"/>
      <c r="D205" s="65"/>
    </row>
    <row r="206" spans="1:4" x14ac:dyDescent="0.2">
      <c r="A206" s="47"/>
      <c r="D206" s="65"/>
    </row>
    <row r="207" spans="1:4" x14ac:dyDescent="0.2">
      <c r="A207" s="47"/>
      <c r="D207" s="65"/>
    </row>
    <row r="208" spans="1:4" x14ac:dyDescent="0.2">
      <c r="A208" s="47"/>
      <c r="D208" s="65"/>
    </row>
    <row r="209" spans="1:4" x14ac:dyDescent="0.2">
      <c r="A209" s="47"/>
      <c r="D209" s="65"/>
    </row>
    <row r="210" spans="1:4" x14ac:dyDescent="0.2">
      <c r="A210" s="47"/>
      <c r="D210" s="65"/>
    </row>
    <row r="211" spans="1:4" x14ac:dyDescent="0.2">
      <c r="A211" s="47"/>
      <c r="D211" s="65"/>
    </row>
    <row r="212" spans="1:4" x14ac:dyDescent="0.2">
      <c r="A212" s="47"/>
      <c r="D212" s="65"/>
    </row>
    <row r="213" spans="1:4" x14ac:dyDescent="0.2">
      <c r="A213" s="47"/>
      <c r="D213" s="65"/>
    </row>
    <row r="214" spans="1:4" x14ac:dyDescent="0.2">
      <c r="A214" s="47"/>
      <c r="D214" s="65"/>
    </row>
    <row r="215" spans="1:4" x14ac:dyDescent="0.2">
      <c r="A215" s="47"/>
      <c r="D215" s="65"/>
    </row>
    <row r="216" spans="1:4" x14ac:dyDescent="0.2">
      <c r="A216" s="47"/>
      <c r="D216" s="65"/>
    </row>
    <row r="217" spans="1:4" x14ac:dyDescent="0.2">
      <c r="A217" s="47"/>
      <c r="D217" s="65"/>
    </row>
    <row r="218" spans="1:4" x14ac:dyDescent="0.2">
      <c r="A218" s="47"/>
      <c r="D218" s="65"/>
    </row>
    <row r="219" spans="1:4" x14ac:dyDescent="0.2">
      <c r="A219" s="47"/>
      <c r="D219" s="65"/>
    </row>
    <row r="220" spans="1:4" x14ac:dyDescent="0.2">
      <c r="A220" s="47"/>
      <c r="D220" s="65"/>
    </row>
    <row r="221" spans="1:4" x14ac:dyDescent="0.2">
      <c r="A221" s="47"/>
      <c r="D221" s="65"/>
    </row>
    <row r="222" spans="1:4" x14ac:dyDescent="0.2">
      <c r="A222" s="47"/>
    </row>
    <row r="223" spans="1:4" x14ac:dyDescent="0.2">
      <c r="A223" s="47"/>
    </row>
    <row r="224" spans="1:4" x14ac:dyDescent="0.2">
      <c r="A224" s="47"/>
    </row>
    <row r="225" spans="1:1" x14ac:dyDescent="0.2">
      <c r="A225" s="47"/>
    </row>
    <row r="226" spans="1:1" x14ac:dyDescent="0.2">
      <c r="A226" s="47"/>
    </row>
    <row r="227" spans="1:1" x14ac:dyDescent="0.2">
      <c r="A227" s="47"/>
    </row>
    <row r="228" spans="1:1" x14ac:dyDescent="0.2">
      <c r="A228" s="47"/>
    </row>
    <row r="229" spans="1:1" x14ac:dyDescent="0.2">
      <c r="A229" s="47"/>
    </row>
    <row r="230" spans="1:1" x14ac:dyDescent="0.2">
      <c r="A230" s="47"/>
    </row>
    <row r="231" spans="1:1" x14ac:dyDescent="0.2">
      <c r="A231" s="47"/>
    </row>
    <row r="232" spans="1:1" x14ac:dyDescent="0.2">
      <c r="A232" s="47"/>
    </row>
    <row r="233" spans="1:1" x14ac:dyDescent="0.2">
      <c r="A233" s="47"/>
    </row>
    <row r="234" spans="1:1" x14ac:dyDescent="0.2">
      <c r="A234" s="47"/>
    </row>
    <row r="235" spans="1:1" x14ac:dyDescent="0.2">
      <c r="A235" s="47"/>
    </row>
    <row r="236" spans="1:1" x14ac:dyDescent="0.2">
      <c r="A236" s="47"/>
    </row>
    <row r="237" spans="1:1" x14ac:dyDescent="0.2">
      <c r="A237" s="47"/>
    </row>
    <row r="238" spans="1:1" x14ac:dyDescent="0.2">
      <c r="A238" s="47"/>
    </row>
    <row r="239" spans="1:1" x14ac:dyDescent="0.2">
      <c r="A239" s="47"/>
    </row>
    <row r="240" spans="1:1" x14ac:dyDescent="0.2">
      <c r="A240" s="47"/>
    </row>
    <row r="241" spans="1:1" x14ac:dyDescent="0.2">
      <c r="A241" s="47"/>
    </row>
    <row r="242" spans="1:1" x14ac:dyDescent="0.2">
      <c r="A242" s="47"/>
    </row>
    <row r="243" spans="1:1" x14ac:dyDescent="0.2">
      <c r="A243" s="47"/>
    </row>
    <row r="244" spans="1:1" x14ac:dyDescent="0.2">
      <c r="A244" s="47"/>
    </row>
    <row r="245" spans="1:1" x14ac:dyDescent="0.2">
      <c r="A245" s="47"/>
    </row>
    <row r="246" spans="1:1" x14ac:dyDescent="0.2">
      <c r="A246" s="47"/>
    </row>
    <row r="247" spans="1:1" x14ac:dyDescent="0.2">
      <c r="A247" s="47"/>
    </row>
    <row r="248" spans="1:1" x14ac:dyDescent="0.2">
      <c r="A248" s="47"/>
    </row>
    <row r="249" spans="1:1" x14ac:dyDescent="0.2">
      <c r="A249" s="47"/>
    </row>
    <row r="250" spans="1:1" x14ac:dyDescent="0.2">
      <c r="A250" s="47"/>
    </row>
    <row r="251" spans="1:1" x14ac:dyDescent="0.2">
      <c r="A251" s="47"/>
    </row>
    <row r="252" spans="1:1" x14ac:dyDescent="0.2">
      <c r="A252" s="47"/>
    </row>
    <row r="253" spans="1:1" x14ac:dyDescent="0.2">
      <c r="A253" s="47"/>
    </row>
    <row r="254" spans="1:1" x14ac:dyDescent="0.2">
      <c r="A254" s="47"/>
    </row>
    <row r="255" spans="1:1" x14ac:dyDescent="0.2">
      <c r="A255" s="47"/>
    </row>
    <row r="256" spans="1:1" x14ac:dyDescent="0.2">
      <c r="A256" s="47"/>
    </row>
    <row r="257" spans="1:1" x14ac:dyDescent="0.2">
      <c r="A257" s="47"/>
    </row>
    <row r="258" spans="1:1" x14ac:dyDescent="0.2">
      <c r="A258" s="47"/>
    </row>
    <row r="259" spans="1:1" x14ac:dyDescent="0.2">
      <c r="A259" s="47"/>
    </row>
    <row r="260" spans="1:1" x14ac:dyDescent="0.2">
      <c r="A260" s="47"/>
    </row>
    <row r="261" spans="1:1" x14ac:dyDescent="0.2">
      <c r="A261" s="47"/>
    </row>
    <row r="262" spans="1:1" x14ac:dyDescent="0.2">
      <c r="A262" s="47"/>
    </row>
    <row r="263" spans="1:1" x14ac:dyDescent="0.2">
      <c r="A263" s="47"/>
    </row>
    <row r="264" spans="1:1" x14ac:dyDescent="0.2">
      <c r="A264" s="47"/>
    </row>
    <row r="265" spans="1:1" x14ac:dyDescent="0.2">
      <c r="A265" s="47"/>
    </row>
    <row r="266" spans="1:1" x14ac:dyDescent="0.2">
      <c r="A266" s="47"/>
    </row>
    <row r="267" spans="1:1" x14ac:dyDescent="0.2">
      <c r="A267" s="47"/>
    </row>
    <row r="268" spans="1:1" x14ac:dyDescent="0.2">
      <c r="A268" s="47"/>
    </row>
    <row r="269" spans="1:1" x14ac:dyDescent="0.2">
      <c r="A269" s="47"/>
    </row>
    <row r="270" spans="1:1" x14ac:dyDescent="0.2">
      <c r="A270" s="47"/>
    </row>
    <row r="271" spans="1:1" x14ac:dyDescent="0.2">
      <c r="A271" s="47"/>
    </row>
    <row r="272" spans="1:1" x14ac:dyDescent="0.2">
      <c r="A272" s="47"/>
    </row>
    <row r="273" spans="1:1" x14ac:dyDescent="0.2">
      <c r="A273" s="47"/>
    </row>
    <row r="274" spans="1:1" x14ac:dyDescent="0.2">
      <c r="A274" s="47"/>
    </row>
    <row r="275" spans="1:1" x14ac:dyDescent="0.2">
      <c r="A275" s="47"/>
    </row>
    <row r="276" spans="1:1" x14ac:dyDescent="0.2">
      <c r="A276" s="47"/>
    </row>
    <row r="277" spans="1:1" x14ac:dyDescent="0.2">
      <c r="A277" s="47"/>
    </row>
    <row r="278" spans="1:1" x14ac:dyDescent="0.2">
      <c r="A278" s="47"/>
    </row>
    <row r="279" spans="1:1" x14ac:dyDescent="0.2">
      <c r="A279" s="47"/>
    </row>
    <row r="280" spans="1:1" x14ac:dyDescent="0.2">
      <c r="A280" s="47"/>
    </row>
    <row r="281" spans="1:1" x14ac:dyDescent="0.2">
      <c r="A281" s="47"/>
    </row>
    <row r="282" spans="1:1" x14ac:dyDescent="0.2">
      <c r="A282" s="47"/>
    </row>
    <row r="283" spans="1:1" x14ac:dyDescent="0.2">
      <c r="A283" s="47"/>
    </row>
    <row r="284" spans="1:1" x14ac:dyDescent="0.2">
      <c r="A284" s="47"/>
    </row>
    <row r="285" spans="1:1" x14ac:dyDescent="0.2">
      <c r="A285" s="47"/>
    </row>
    <row r="286" spans="1:1" x14ac:dyDescent="0.2">
      <c r="A286" s="47"/>
    </row>
    <row r="287" spans="1:1" x14ac:dyDescent="0.2">
      <c r="A287" s="47"/>
    </row>
    <row r="288" spans="1:1" x14ac:dyDescent="0.2">
      <c r="A288" s="47"/>
    </row>
    <row r="289" spans="1:1" x14ac:dyDescent="0.2">
      <c r="A289" s="47"/>
    </row>
    <row r="290" spans="1:1" x14ac:dyDescent="0.2">
      <c r="A290" s="47"/>
    </row>
    <row r="291" spans="1:1" x14ac:dyDescent="0.2">
      <c r="A291" s="47"/>
    </row>
    <row r="292" spans="1:1" x14ac:dyDescent="0.2">
      <c r="A292" s="47"/>
    </row>
    <row r="293" spans="1:1" x14ac:dyDescent="0.2">
      <c r="A293" s="47"/>
    </row>
    <row r="294" spans="1:1" x14ac:dyDescent="0.2">
      <c r="A294" s="47"/>
    </row>
    <row r="295" spans="1:1" x14ac:dyDescent="0.2">
      <c r="A295" s="47"/>
    </row>
    <row r="296" spans="1:1" x14ac:dyDescent="0.2">
      <c r="A296" s="47"/>
    </row>
    <row r="297" spans="1:1" x14ac:dyDescent="0.2">
      <c r="A297" s="47"/>
    </row>
    <row r="298" spans="1:1" x14ac:dyDescent="0.2">
      <c r="A298" s="47"/>
    </row>
    <row r="299" spans="1:1" x14ac:dyDescent="0.2">
      <c r="A299" s="47"/>
    </row>
    <row r="300" spans="1:1" x14ac:dyDescent="0.2">
      <c r="A300" s="47"/>
    </row>
    <row r="301" spans="1:1" x14ac:dyDescent="0.2">
      <c r="A301" s="47"/>
    </row>
    <row r="302" spans="1:1" x14ac:dyDescent="0.2">
      <c r="A302" s="47"/>
    </row>
    <row r="303" spans="1:1" x14ac:dyDescent="0.2">
      <c r="A303" s="47"/>
    </row>
    <row r="304" spans="1:1" x14ac:dyDescent="0.2">
      <c r="A304" s="47"/>
    </row>
    <row r="305" spans="1:1" x14ac:dyDescent="0.2">
      <c r="A305" s="47"/>
    </row>
    <row r="306" spans="1:1" x14ac:dyDescent="0.2">
      <c r="A306" s="47"/>
    </row>
    <row r="307" spans="1:1" x14ac:dyDescent="0.2">
      <c r="A307" s="47"/>
    </row>
    <row r="308" spans="1:1" x14ac:dyDescent="0.2">
      <c r="A308" s="47"/>
    </row>
    <row r="309" spans="1:1" x14ac:dyDescent="0.2">
      <c r="A309" s="47"/>
    </row>
    <row r="310" spans="1:1" x14ac:dyDescent="0.2">
      <c r="A310" s="47"/>
    </row>
    <row r="311" spans="1:1" x14ac:dyDescent="0.2">
      <c r="A311" s="47"/>
    </row>
    <row r="312" spans="1:1" x14ac:dyDescent="0.2">
      <c r="A312" s="47"/>
    </row>
    <row r="313" spans="1:1" x14ac:dyDescent="0.2">
      <c r="A313" s="47"/>
    </row>
    <row r="314" spans="1:1" x14ac:dyDescent="0.2">
      <c r="A314" s="47"/>
    </row>
    <row r="315" spans="1:1" x14ac:dyDescent="0.2">
      <c r="A315" s="47"/>
    </row>
    <row r="316" spans="1:1" x14ac:dyDescent="0.2">
      <c r="A316" s="47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Útboðsgögn</vt:lpstr>
      <vt:lpstr>g_area</vt:lpstr>
      <vt:lpstr>g_area!Print_Area</vt:lpstr>
      <vt:lpstr>Útboðsgögn!Print_Area</vt:lpstr>
      <vt:lpstr>Útboðsgögn!Print_Titles</vt:lpstr>
    </vt:vector>
  </TitlesOfParts>
  <Company>Perrinn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Sigurður Hafliðason</dc:creator>
  <cp:lastModifiedBy>Smári Guðmundsson</cp:lastModifiedBy>
  <cp:lastPrinted>2022-01-25T08:36:15Z</cp:lastPrinted>
  <dcterms:created xsi:type="dcterms:W3CDTF">2001-01-06T12:41:03Z</dcterms:created>
  <dcterms:modified xsi:type="dcterms:W3CDTF">2022-02-04T09:16:47Z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249782615</vt:i4>
  </property>
  <property fmtid="{D5CDD505-2E9C-101B-9397-08002B2CF9AE}" pid="3" name="_EmailSubject">
    <vt:lpwstr>Sláttudagbók Mosó 2004.xls</vt:lpwstr>
  </property>
  <property fmtid="{D5CDD505-2E9C-101B-9397-08002B2CF9AE}" pid="4" name="_AuthorEmail">
    <vt:lpwstr>fanney@mos.is</vt:lpwstr>
  </property>
  <property fmtid="{D5CDD505-2E9C-101B-9397-08002B2CF9AE}" pid="5" name="_AuthorEmailDisplayName">
    <vt:lpwstr>Fanney Dagmar Baldursdóttir</vt:lpwstr>
  </property>
  <property fmtid="{D5CDD505-2E9C-101B-9397-08002B2CF9AE}" pid="6" name="_ReviewingToolsShownOnce">
    <vt:lpwstr/>
  </property>
</Properties>
</file>