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014\2XX\14210\10-Skilagögn\04-Útboðsgögn\20220120 - Garðahraun suður 2. áfangi  - Útboðsgögn\Viðaukar og breytingar 4.2.2022\"/>
    </mc:Choice>
  </mc:AlternateContent>
  <xr:revisionPtr revIDLastSave="0" documentId="13_ncr:1_{00249368-18AD-4209-9DC2-0805118C7869}" xr6:coauthVersionLast="47" xr6:coauthVersionMax="47" xr10:uidLastSave="{00000000-0000-0000-0000-000000000000}"/>
  <bookViews>
    <workbookView xWindow="25800" yWindow="-705" windowWidth="19080" windowHeight="12750" activeTab="1" xr2:uid="{00000000-000D-0000-FFFF-FFFF00000000}"/>
  </bookViews>
  <sheets>
    <sheet name="Safnblað" sheetId="3" r:id="rId1"/>
    <sheet name="Tilboðsskrá" sheetId="1" r:id="rId2"/>
  </sheets>
  <definedNames>
    <definedName name="_xlnm.Print_Area" localSheetId="0">Safnblað!$A$1:$H$31</definedName>
    <definedName name="_xlnm.Print_Area" localSheetId="1">Tilboðsskrá!$A$1:$H$258</definedName>
    <definedName name="_xlnm.Print_Titles" localSheetId="0">Safnblað!$5:$5</definedName>
    <definedName name="_xlnm.Print_Titles" localSheetId="1">Tilboðsskrá!$3:$3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1" i="1" l="1"/>
  <c r="H233" i="1"/>
  <c r="H248" i="1"/>
  <c r="H258" i="1"/>
  <c r="H155" i="1"/>
  <c r="H154" i="1"/>
  <c r="H153" i="1"/>
  <c r="H152" i="1"/>
  <c r="H151" i="1"/>
  <c r="H150" i="1"/>
  <c r="H162" i="1" l="1"/>
  <c r="H161" i="1"/>
  <c r="H160" i="1"/>
  <c r="H185" i="1"/>
  <c r="H167" i="1"/>
  <c r="H158" i="1"/>
  <c r="H183" i="1"/>
  <c r="H182" i="1"/>
  <c r="H241" i="1"/>
  <c r="H240" i="1"/>
  <c r="H243" i="1"/>
  <c r="H238" i="1"/>
  <c r="H195" i="1" l="1"/>
  <c r="H121" i="1"/>
  <c r="H120" i="1"/>
  <c r="H119" i="1"/>
  <c r="H138" i="1"/>
  <c r="H78" i="1"/>
  <c r="H69" i="1" l="1"/>
  <c r="H70" i="1"/>
  <c r="H66" i="1" l="1"/>
  <c r="H64" i="1"/>
  <c r="H65" i="1"/>
  <c r="H9" i="1"/>
  <c r="H227" i="1"/>
  <c r="H226" i="1"/>
  <c r="H225" i="1"/>
  <c r="H222" i="1" l="1"/>
  <c r="H229" i="1"/>
  <c r="H223" i="1"/>
  <c r="H219" i="1"/>
  <c r="H204" i="1"/>
  <c r="H176" i="1"/>
  <c r="H175" i="1"/>
  <c r="H122" i="1"/>
  <c r="H137" i="1"/>
  <c r="H132" i="1"/>
  <c r="H111" i="1"/>
  <c r="H99" i="1"/>
  <c r="H100" i="1"/>
  <c r="H101" i="1"/>
  <c r="H93" i="1"/>
  <c r="H92" i="1"/>
  <c r="H57" i="1"/>
  <c r="H55" i="1" l="1"/>
  <c r="H146" i="1"/>
  <c r="H54" i="1"/>
  <c r="H177" i="1" l="1"/>
  <c r="H163" i="1" l="1"/>
  <c r="H25" i="1" l="1"/>
  <c r="H20" i="1"/>
  <c r="H58" i="1" l="1"/>
  <c r="H63" i="1"/>
  <c r="H97" i="1"/>
  <c r="H253" i="1"/>
  <c r="H246" i="1" l="1"/>
  <c r="H245" i="1"/>
  <c r="H242" i="1"/>
  <c r="H236" i="1"/>
  <c r="H199" i="1" l="1"/>
  <c r="H196" i="1"/>
  <c r="H194" i="1"/>
  <c r="H96" i="1" l="1"/>
  <c r="H94" i="1" l="1"/>
  <c r="H117" i="1"/>
  <c r="H114" i="1"/>
  <c r="H113" i="1"/>
  <c r="H191" i="1"/>
  <c r="H91" i="1" l="1"/>
  <c r="H90" i="1"/>
  <c r="H81" i="1"/>
  <c r="H80" i="1"/>
  <c r="H77" i="1"/>
  <c r="H75" i="1"/>
  <c r="H73" i="1"/>
  <c r="H72" i="1"/>
  <c r="H68" i="1"/>
  <c r="H83" i="1" l="1"/>
  <c r="H16" i="3" s="1"/>
  <c r="H88" i="1"/>
  <c r="H8" i="1" l="1"/>
  <c r="H7" i="1"/>
  <c r="H129" i="1" l="1"/>
  <c r="H148" i="1" l="1"/>
  <c r="H147" i="1"/>
  <c r="H108" i="1"/>
  <c r="H112" i="1" l="1"/>
  <c r="H193" i="1" l="1"/>
  <c r="H198" i="1"/>
  <c r="H56" i="1"/>
  <c r="H53" i="1"/>
  <c r="H52" i="1"/>
  <c r="H135" i="1"/>
  <c r="H130" i="1"/>
  <c r="H136" i="1"/>
  <c r="H133" i="1"/>
  <c r="H134" i="1"/>
  <c r="H128" i="1"/>
  <c r="H127" i="1"/>
  <c r="H32" i="1"/>
  <c r="H31" i="1"/>
  <c r="H34" i="1" s="1"/>
  <c r="H60" i="1" l="1"/>
  <c r="H15" i="3" s="1"/>
  <c r="H24" i="3"/>
  <c r="H140" i="1"/>
  <c r="H22" i="3" s="1"/>
  <c r="H12" i="3"/>
  <c r="H26" i="3"/>
  <c r="H116" i="1"/>
  <c r="H107" i="1"/>
  <c r="H46" i="1" l="1"/>
  <c r="H169" i="1"/>
  <c r="H145" i="1"/>
  <c r="H144" i="1"/>
  <c r="H256" i="1" l="1"/>
  <c r="H252" i="1"/>
  <c r="H255" i="1"/>
  <c r="H213" i="1"/>
  <c r="H211" i="1"/>
  <c r="H231" i="1"/>
  <c r="H221" i="1"/>
  <c r="H25" i="3" l="1"/>
  <c r="H27" i="3" l="1"/>
  <c r="H19" i="1"/>
  <c r="H18" i="1"/>
  <c r="H17" i="1"/>
  <c r="H16" i="1"/>
  <c r="H15" i="1"/>
  <c r="H26" i="1" l="1"/>
  <c r="H24" i="1"/>
  <c r="H23" i="1"/>
  <c r="H22" i="1"/>
  <c r="H14" i="1"/>
  <c r="H174" i="1"/>
  <c r="H168" i="1"/>
  <c r="H143" i="1"/>
  <c r="H189" i="1" s="1"/>
  <c r="H110" i="1"/>
  <c r="H106" i="1"/>
  <c r="H87" i="1"/>
  <c r="H103" i="1" s="1"/>
  <c r="H47" i="1"/>
  <c r="H44" i="1"/>
  <c r="H49" i="1" l="1"/>
  <c r="H14" i="3" s="1"/>
  <c r="H124" i="1"/>
  <c r="H21" i="3" s="1"/>
  <c r="H28" i="1"/>
  <c r="H8" i="3" s="1"/>
  <c r="H38" i="1"/>
  <c r="H37" i="1"/>
  <c r="H39" i="1"/>
  <c r="H23" i="3" l="1"/>
  <c r="H41" i="1"/>
  <c r="H13" i="3" s="1"/>
  <c r="H17" i="3" s="1"/>
  <c r="H6" i="1" l="1"/>
  <c r="H11" i="1" s="1"/>
  <c r="H262" i="1" l="1"/>
  <c r="H7" i="3"/>
  <c r="H9" i="3" s="1"/>
  <c r="H20" i="3" l="1"/>
  <c r="H28" i="3" s="1"/>
  <c r="H30" i="3" s="1"/>
</calcChain>
</file>

<file path=xl/sharedStrings.xml><?xml version="1.0" encoding="utf-8"?>
<sst xmlns="http://schemas.openxmlformats.org/spreadsheetml/2006/main" count="683" uniqueCount="340">
  <si>
    <t xml:space="preserve">TILBOÐSSKRÁ      </t>
  </si>
  <si>
    <t>Tilbl.</t>
  </si>
  <si>
    <t>Verkþáttur</t>
  </si>
  <si>
    <t>Magn</t>
  </si>
  <si>
    <t>Ein.</t>
  </si>
  <si>
    <t>Ein. verð</t>
  </si>
  <si>
    <t>Verð alls</t>
  </si>
  <si>
    <t>1.1</t>
  </si>
  <si>
    <t>heild</t>
  </si>
  <si>
    <t>m³</t>
  </si>
  <si>
    <t>m</t>
  </si>
  <si>
    <t>Þrýstiprófun</t>
  </si>
  <si>
    <t>Tenging við núverandi lagnir</t>
  </si>
  <si>
    <t>=</t>
  </si>
  <si>
    <t>m²</t>
  </si>
  <si>
    <t>YFIRBORÐSFRÁGANGUR</t>
  </si>
  <si>
    <t>stk</t>
  </si>
  <si>
    <t>VERKHLUTI 2 - VEITUR</t>
  </si>
  <si>
    <t>2.2</t>
  </si>
  <si>
    <t>JARÐVINNA</t>
  </si>
  <si>
    <t>2.3.1</t>
  </si>
  <si>
    <t>Vinnulaun</t>
  </si>
  <si>
    <t>Verkamenn</t>
  </si>
  <si>
    <t>klst</t>
  </si>
  <si>
    <t>Bílstjórar, tækjastjóra o.fl.</t>
  </si>
  <si>
    <t>Vörubíll með krana</t>
  </si>
  <si>
    <t>Iðnaðarmaður: Rafvirki, pípulagningamarður, smiður, múrari</t>
  </si>
  <si>
    <t>Mælingamaður</t>
  </si>
  <si>
    <t>VERKHLUTI - GATNAGERÐ</t>
  </si>
  <si>
    <t>HEILDARVERÐ MEÐ VSK.</t>
  </si>
  <si>
    <t>Verð</t>
  </si>
  <si>
    <t>SAMTALS</t>
  </si>
  <si>
    <t>Jarðstrengir</t>
  </si>
  <si>
    <t>FRÁVEITA</t>
  </si>
  <si>
    <t>Fráveitulagnir</t>
  </si>
  <si>
    <t>HITAVEITA</t>
  </si>
  <si>
    <t>Einangruð stálrör</t>
  </si>
  <si>
    <t>Ekki greiðsluliður</t>
  </si>
  <si>
    <t>Jarðlokar</t>
  </si>
  <si>
    <t>3.1.1</t>
  </si>
  <si>
    <t>3.1.2</t>
  </si>
  <si>
    <t>Samtals liður 3.1</t>
  </si>
  <si>
    <t>DN25/Ø90</t>
  </si>
  <si>
    <t>DN20/Ø90</t>
  </si>
  <si>
    <t>DN20 Heimæðalokar</t>
  </si>
  <si>
    <t>2.3</t>
  </si>
  <si>
    <t>2.1</t>
  </si>
  <si>
    <t>Undirfylling</t>
  </si>
  <si>
    <t>Aðflutt undirfylling</t>
  </si>
  <si>
    <t>3 - VEITUR</t>
  </si>
  <si>
    <t>1 - AÐSTÖÐUSKÖPUN, UNDIRBÚNINGUR OG TÍMAVINNA</t>
  </si>
  <si>
    <t>2.2.1</t>
  </si>
  <si>
    <t>2.4.1</t>
  </si>
  <si>
    <t>2 - GATNAGERÐ</t>
  </si>
  <si>
    <t>FJARSKIPTALAGNIR MÍLU</t>
  </si>
  <si>
    <t>3.5.2</t>
  </si>
  <si>
    <t>3.4.1</t>
  </si>
  <si>
    <t>3.4.2</t>
  </si>
  <si>
    <t>3.4.3</t>
  </si>
  <si>
    <t>3.2.2</t>
  </si>
  <si>
    <t>3.2.3</t>
  </si>
  <si>
    <t>3.2.4</t>
  </si>
  <si>
    <t>Samtals liður 3.2</t>
  </si>
  <si>
    <t>Samtals liður 3.3</t>
  </si>
  <si>
    <t>Samtals liður 3.4</t>
  </si>
  <si>
    <t>Nothæft efni notað á staðnum</t>
  </si>
  <si>
    <t>3.3.1</t>
  </si>
  <si>
    <t>3.3.2</t>
  </si>
  <si>
    <t>3.3.3</t>
  </si>
  <si>
    <t>3.3.4</t>
  </si>
  <si>
    <t>3.3.5</t>
  </si>
  <si>
    <t>Heimlagnir</t>
  </si>
  <si>
    <t>Aflagt lagnaefni</t>
  </si>
  <si>
    <t>Sögun á malbiki</t>
  </si>
  <si>
    <t>KALT VATN</t>
  </si>
  <si>
    <t xml:space="preserve"> Niðursetning á dælubrunni</t>
  </si>
  <si>
    <t>Kaldavatnslagnir</t>
  </si>
  <si>
    <t>Ø180 PEH</t>
  </si>
  <si>
    <t xml:space="preserve">Malbikun </t>
  </si>
  <si>
    <t>Yfirborðsfrágangur með púkkmulningi</t>
  </si>
  <si>
    <t xml:space="preserve">m </t>
  </si>
  <si>
    <t>2.5.1</t>
  </si>
  <si>
    <t>2.5.2</t>
  </si>
  <si>
    <t>2.5.3</t>
  </si>
  <si>
    <t>3.2.5</t>
  </si>
  <si>
    <t>3.4.4</t>
  </si>
  <si>
    <t>3.3.6</t>
  </si>
  <si>
    <t>3.4.5</t>
  </si>
  <si>
    <t>Brunahanar</t>
  </si>
  <si>
    <t>3.6.3</t>
  </si>
  <si>
    <t>Samtals liður 3.6</t>
  </si>
  <si>
    <t>Samtals liður 3.7</t>
  </si>
  <si>
    <t>Samtals liður 3.8</t>
  </si>
  <si>
    <t>3.7.1</t>
  </si>
  <si>
    <t>3.7.2</t>
  </si>
  <si>
    <t>3.7.3</t>
  </si>
  <si>
    <t>3.7.4</t>
  </si>
  <si>
    <t>3.8.1</t>
  </si>
  <si>
    <t>3.8.3</t>
  </si>
  <si>
    <t>Ø90 PE100 þrýstilögn</t>
  </si>
  <si>
    <t>DN65/Ø140</t>
  </si>
  <si>
    <t>DN50/Ø125</t>
  </si>
  <si>
    <t>DN40/Ø110</t>
  </si>
  <si>
    <t>Ø90 PEH</t>
  </si>
  <si>
    <t>Ø63 PEH</t>
  </si>
  <si>
    <t>Ø40 PEH</t>
  </si>
  <si>
    <t>REIKNINGSVINNA</t>
  </si>
  <si>
    <t>AÐSTÖÐUSKÖPUN , ÖRYGGISRÁÐSTAFNAIR, MERKINGAR OG FRÁGANGUR</t>
  </si>
  <si>
    <t xml:space="preserve">Aðstöðusköpun </t>
  </si>
  <si>
    <t>Öryggisráðstafanir - merkingar</t>
  </si>
  <si>
    <t>1.1.1</t>
  </si>
  <si>
    <t>1.1.2</t>
  </si>
  <si>
    <t>1.1.3</t>
  </si>
  <si>
    <t>Frágangur</t>
  </si>
  <si>
    <t>Vélavinna - tæki án vélamanns</t>
  </si>
  <si>
    <t>Gröftur í götu- og bílastæði</t>
  </si>
  <si>
    <t>FYLLINGAR OG BURÐARLÖG</t>
  </si>
  <si>
    <t>Grúsarfylling - aðflutt</t>
  </si>
  <si>
    <t>RIF NÚVERANDI YFIRBORÐS</t>
  </si>
  <si>
    <t>2.1.1</t>
  </si>
  <si>
    <t>2.1.2</t>
  </si>
  <si>
    <t>Bergskeringar</t>
  </si>
  <si>
    <t>2.2.2</t>
  </si>
  <si>
    <t>2.3.2</t>
  </si>
  <si>
    <t>2.3.3</t>
  </si>
  <si>
    <t>3.2.1</t>
  </si>
  <si>
    <t xml:space="preserve">   Efni flutt á brott</t>
  </si>
  <si>
    <t xml:space="preserve">   Efni nýtt í fyllingu yfir lagnir</t>
  </si>
  <si>
    <t xml:space="preserve">   Söndun með fráveitulögnum</t>
  </si>
  <si>
    <t xml:space="preserve">   Söndun með vatnslögnum</t>
  </si>
  <si>
    <t>3.2.6</t>
  </si>
  <si>
    <t>ÝMISS FRÁGANGUR</t>
  </si>
  <si>
    <t>Umferðarmerki</t>
  </si>
  <si>
    <t>A06.11  Biðskylda</t>
  </si>
  <si>
    <t>2.4.2</t>
  </si>
  <si>
    <t>Festingar fyrir umferðarmerki</t>
  </si>
  <si>
    <t>Undirstöður fyrir umferðarmerki (skiltasteinar)</t>
  </si>
  <si>
    <t>Niðursetning</t>
  </si>
  <si>
    <t>Efnisútvegun, litlir skiltasteinar</t>
  </si>
  <si>
    <t>2.4.4</t>
  </si>
  <si>
    <t>Rör</t>
  </si>
  <si>
    <t>Uppsetning umferðarmerkja</t>
  </si>
  <si>
    <t>Uppsetning umferðarmerkja á rör</t>
  </si>
  <si>
    <t>Yfirborðsmerkingar</t>
  </si>
  <si>
    <t>Biðskylduþríhyrningar</t>
  </si>
  <si>
    <t xml:space="preserve">Akreinalína, óbrotin; b=0,1m </t>
  </si>
  <si>
    <t>Malbikun í götu, þ=6cm</t>
  </si>
  <si>
    <t>2.5.4</t>
  </si>
  <si>
    <t>2.5.5</t>
  </si>
  <si>
    <t>2.5.6</t>
  </si>
  <si>
    <t>2.5.6.2</t>
  </si>
  <si>
    <t>Gröftur</t>
  </si>
  <si>
    <t>Fylling</t>
  </si>
  <si>
    <t xml:space="preserve">Ø250 </t>
  </si>
  <si>
    <t xml:space="preserve">Ø150 </t>
  </si>
  <si>
    <t>Ø60,3x3,65 mm, galv - L=3,0 m</t>
  </si>
  <si>
    <t>GÖTULÝSING</t>
  </si>
  <si>
    <t>Nothæft uppgrafið efni - greitt skv. gr. 2.2.1</t>
  </si>
  <si>
    <t>Frágangur tenginga og lagnaenda</t>
  </si>
  <si>
    <t>Tenging við núverandi fráveitukerfi</t>
  </si>
  <si>
    <t>Skólpdælubrunnar</t>
  </si>
  <si>
    <t>Fjarlæging rotþróar</t>
  </si>
  <si>
    <t>Losun á klöpp í skurðum</t>
  </si>
  <si>
    <t>Meðhöndlun núverandi lagna</t>
  </si>
  <si>
    <t>3.1.6</t>
  </si>
  <si>
    <t>3.1.7</t>
  </si>
  <si>
    <t>Lágspenna, dreifistrengur 4x240 Al</t>
  </si>
  <si>
    <t>Láspenna, heimtaugastrengur 4x10/16 Cu</t>
  </si>
  <si>
    <t>Koparvír óeinangraður 35q</t>
  </si>
  <si>
    <t>Plaströr hvítt PEH 70 mm</t>
  </si>
  <si>
    <t>Plaströr hvítt PEH 110 mm</t>
  </si>
  <si>
    <t>Lagning fjölpípuröra Mílu</t>
  </si>
  <si>
    <t>Lagning blástursröra  ø7mm (7/4mm)</t>
  </si>
  <si>
    <t>Ídráttarör</t>
  </si>
  <si>
    <t>Ø110mm</t>
  </si>
  <si>
    <t>Heimtaugarör 10mm</t>
  </si>
  <si>
    <t>Heimtaugarör 14mm</t>
  </si>
  <si>
    <t>Brunnar</t>
  </si>
  <si>
    <t>Grafið meðfram núverandi lögnum</t>
  </si>
  <si>
    <t>Þverun núverandi lagna</t>
  </si>
  <si>
    <t>Samtals liður 2.1</t>
  </si>
  <si>
    <t>Samtals liður 2.2</t>
  </si>
  <si>
    <t>Samtals liður 2.3</t>
  </si>
  <si>
    <t>Samtals liður 2.4</t>
  </si>
  <si>
    <t>Samtals liður 2.5</t>
  </si>
  <si>
    <t>VERKHLUTI - AÐSTÖÐUSKÖPUN, UNDIRBÚNINGUR OG TÍMAVINNA</t>
  </si>
  <si>
    <t>RAFLAGNIR HS-Veitur</t>
  </si>
  <si>
    <t>3.5.1</t>
  </si>
  <si>
    <t>3.5.5</t>
  </si>
  <si>
    <t>KOSTNAÐARÁÆTLUN</t>
  </si>
  <si>
    <t>Hjólavél 15t</t>
  </si>
  <si>
    <t>Hjólavél 15t með fleyg</t>
  </si>
  <si>
    <t>Beltavél 23-25t</t>
  </si>
  <si>
    <t>Beltavél 23-25t með fleyg</t>
  </si>
  <si>
    <t>Beltavél 30-35t</t>
  </si>
  <si>
    <t>Vörubíll 15t</t>
  </si>
  <si>
    <t>Suðumaður með rafsuðuvél og vír</t>
  </si>
  <si>
    <t>Malbikun á stígum, þ=5cm</t>
  </si>
  <si>
    <t>DN32/Ø110</t>
  </si>
  <si>
    <t>Ecoraster</t>
  </si>
  <si>
    <t>2.4.3</t>
  </si>
  <si>
    <t>1.2</t>
  </si>
  <si>
    <t>Malbikun í þverun, þ=10cm</t>
  </si>
  <si>
    <t>2.4.5</t>
  </si>
  <si>
    <t>Þökulögn</t>
  </si>
  <si>
    <t>Yfirborðsfrágangur með mulinni grús</t>
  </si>
  <si>
    <t>3.1</t>
  </si>
  <si>
    <t>3.1.5</t>
  </si>
  <si>
    <t>3.1.3</t>
  </si>
  <si>
    <t>Tengiholur</t>
  </si>
  <si>
    <t>3.1.4</t>
  </si>
  <si>
    <t>Lagnaendar</t>
  </si>
  <si>
    <t>Þverun gatna</t>
  </si>
  <si>
    <t>Göngubrú</t>
  </si>
  <si>
    <t>Ökubrú</t>
  </si>
  <si>
    <t>3.2</t>
  </si>
  <si>
    <t>Brunnbotn</t>
  </si>
  <si>
    <t>Brunneining</t>
  </si>
  <si>
    <t>Keila</t>
  </si>
  <si>
    <t>3.3</t>
  </si>
  <si>
    <t>Lokar og spindlar</t>
  </si>
  <si>
    <t>H</t>
  </si>
  <si>
    <t>3.3.7</t>
  </si>
  <si>
    <t>Bráðabirgðalagnir og tengingar</t>
  </si>
  <si>
    <t>3.3.8</t>
  </si>
  <si>
    <t>Fjarlægja eldri lagnir</t>
  </si>
  <si>
    <t>3.4</t>
  </si>
  <si>
    <t>Upphitun á stálrörum</t>
  </si>
  <si>
    <t>Einangruð PEX rör</t>
  </si>
  <si>
    <t>Ekki með í þessu verki</t>
  </si>
  <si>
    <t>3.4.6</t>
  </si>
  <si>
    <t>3.4.7</t>
  </si>
  <si>
    <t>Tæmingar</t>
  </si>
  <si>
    <t>Upphitunarþanar</t>
  </si>
  <si>
    <t>3.4.8</t>
  </si>
  <si>
    <t>3.4.9</t>
  </si>
  <si>
    <t>3.4.10</t>
  </si>
  <si>
    <t>Frauðplötur</t>
  </si>
  <si>
    <t>3.4.11</t>
  </si>
  <si>
    <t>3.4.13</t>
  </si>
  <si>
    <t>3.4.12</t>
  </si>
  <si>
    <t>Stýristrengir</t>
  </si>
  <si>
    <t>3.6.1</t>
  </si>
  <si>
    <t>Hlífðarrör</t>
  </si>
  <si>
    <t>50mm rör</t>
  </si>
  <si>
    <t>Jarðstrengir og jarðvírar</t>
  </si>
  <si>
    <t>3.6.3.2</t>
  </si>
  <si>
    <t>Jarðstrengir lagðir í skurð 4x10mm² Cu</t>
  </si>
  <si>
    <t>3.6.3.3</t>
  </si>
  <si>
    <t>Samtenging jarðstrengja</t>
  </si>
  <si>
    <t>3.6.6</t>
  </si>
  <si>
    <t>Niðurtekt ljósastaura</t>
  </si>
  <si>
    <t>3.6.7</t>
  </si>
  <si>
    <t>Uppsetning ljósastaura</t>
  </si>
  <si>
    <t>3.6.8</t>
  </si>
  <si>
    <t>Ljósbúnaður</t>
  </si>
  <si>
    <t>3.6.9</t>
  </si>
  <si>
    <t>Tenging í ljósastaurum</t>
  </si>
  <si>
    <t>3.6.10</t>
  </si>
  <si>
    <t>Prófanir, úttekt og viðtaka</t>
  </si>
  <si>
    <t>Samtenging 4x10mm² Cu</t>
  </si>
  <si>
    <t>Ljósastaur 10 m</t>
  </si>
  <si>
    <t>Ljósastaur 5 m</t>
  </si>
  <si>
    <t>Ljósastaur 6,3 m</t>
  </si>
  <si>
    <t>5-10m staurar</t>
  </si>
  <si>
    <t>1.1.4</t>
  </si>
  <si>
    <t>Upplýsingaskilti</t>
  </si>
  <si>
    <t>Upprif á malbiki</t>
  </si>
  <si>
    <t>Ónýttu efni ekið á losunarstað</t>
  </si>
  <si>
    <t>Mulningur undir malbik</t>
  </si>
  <si>
    <t>B26.30</t>
  </si>
  <si>
    <t>B28.30</t>
  </si>
  <si>
    <t>B29.30</t>
  </si>
  <si>
    <t>A216</t>
  </si>
  <si>
    <t>A470</t>
  </si>
  <si>
    <t>Staurabaula</t>
  </si>
  <si>
    <t>Uppsetning umferðarmerkja á ljósastaur</t>
  </si>
  <si>
    <t>2.5</t>
  </si>
  <si>
    <t>2.4</t>
  </si>
  <si>
    <t>Þveranir</t>
  </si>
  <si>
    <t>Myndbandsupptökur</t>
  </si>
  <si>
    <t>Leka og þrýstiprófun fráveitulagna</t>
  </si>
  <si>
    <t>Afvötnun á bakrás hitakerfis</t>
  </si>
  <si>
    <t>Tengiskápar  (Götuskápar)</t>
  </si>
  <si>
    <t>Strenglagnir</t>
  </si>
  <si>
    <t>Láspenna, heimtaugastrengur 4x10q Cu</t>
  </si>
  <si>
    <t>Strengrör (ídráttarrör/þverunarrör)</t>
  </si>
  <si>
    <t>3.6.2</t>
  </si>
  <si>
    <t>Blástursrör</t>
  </si>
  <si>
    <t>3.6.3.1</t>
  </si>
  <si>
    <t>Jarðvírar</t>
  </si>
  <si>
    <t>3.6.4</t>
  </si>
  <si>
    <t>3.6.5</t>
  </si>
  <si>
    <t>Fjarlæging eldri strengja</t>
  </si>
  <si>
    <t>Tengiskápar og tengingar</t>
  </si>
  <si>
    <t>Lagning PVC-röra Mílu</t>
  </si>
  <si>
    <t xml:space="preserve"> ø110 mm PVC-rör lagt í skurð/þverun</t>
  </si>
  <si>
    <t>Lagning PE-röra Mílu</t>
  </si>
  <si>
    <t xml:space="preserve"> ø50 mm PE-rör lagt í skurð/þverun</t>
  </si>
  <si>
    <t>ø43mm 14xø7mm+2xø12mm fjölpípurör lagt í skurð</t>
  </si>
  <si>
    <t>ø43mm 14xø7mm+2xø12mm fjölpípurör dregið í rör</t>
  </si>
  <si>
    <t>ø24mm 7xø7mm fjölpípurör lagt í skurð</t>
  </si>
  <si>
    <t>ø24mm 7xø7mm fjölpípurör dregið í rör</t>
  </si>
  <si>
    <t>Lagning blástursröra Mílu</t>
  </si>
  <si>
    <t>Ídráttur blástursröra  ø7mm (7/4mm)</t>
  </si>
  <si>
    <t>FJARSKIPTALAGNIR Ljósleiðarans</t>
  </si>
  <si>
    <t>3.8.1.1</t>
  </si>
  <si>
    <t>3.8.1.2</t>
  </si>
  <si>
    <t>Röralögn</t>
  </si>
  <si>
    <t>Lagning röra Ljósleiðarans</t>
  </si>
  <si>
    <t>3.5</t>
  </si>
  <si>
    <t>3.6</t>
  </si>
  <si>
    <t>3.7</t>
  </si>
  <si>
    <t>3.8</t>
  </si>
  <si>
    <t>FJARSKIPTALAGNIR LjÓSLEIÐARANS</t>
  </si>
  <si>
    <t>2.5.6.1</t>
  </si>
  <si>
    <t>SAFNBLAÐ</t>
  </si>
  <si>
    <t>kr.</t>
  </si>
  <si>
    <t>Samtals liður 1.2</t>
  </si>
  <si>
    <t>Samtals liður 1.1</t>
  </si>
  <si>
    <t>SDR11 einangrunarflokkur 1 63mm</t>
  </si>
  <si>
    <t>3.4.14</t>
  </si>
  <si>
    <t>3.4.2.2</t>
  </si>
  <si>
    <t>Lagnavinna</t>
  </si>
  <si>
    <t>3.4.2.3</t>
  </si>
  <si>
    <t>PEX-samsetningar</t>
  </si>
  <si>
    <t>Tengiskápur</t>
  </si>
  <si>
    <t>3.4.15</t>
  </si>
  <si>
    <t>Ídráttarrör</t>
  </si>
  <si>
    <t xml:space="preserve">200 mm ídráttarrör </t>
  </si>
  <si>
    <t>Búnaður í tengiskáp</t>
  </si>
  <si>
    <t>Tengi stál DN65 í Pex 63</t>
  </si>
  <si>
    <t>Pex 63 beygja 90°</t>
  </si>
  <si>
    <t>Té stykki Pex 63</t>
  </si>
  <si>
    <t>Fjöldi suða/samsetninga</t>
  </si>
  <si>
    <t>DN65</t>
  </si>
  <si>
    <t xml:space="preserve">DN50 </t>
  </si>
  <si>
    <t xml:space="preserve">DN40 </t>
  </si>
  <si>
    <t xml:space="preserve">DN32 </t>
  </si>
  <si>
    <t>DN20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</si>
</sst>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._-;\-* #,##0.00\ _k_r_._-;_-* &quot;-&quot;??\ _k_r_.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indexed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365F9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C00000"/>
      <name val="Times New Roman"/>
      <family val="1"/>
    </font>
    <font>
      <sz val="11"/>
      <name val="Arial"/>
      <family val="2"/>
    </font>
    <font>
      <b/>
      <i/>
      <sz val="11"/>
      <name val="Times New Roman"/>
      <family val="1"/>
    </font>
    <font>
      <b/>
      <sz val="11"/>
      <color rgb="FF008000"/>
      <name val="Times New Roman"/>
      <family val="1"/>
    </font>
    <font>
      <sz val="11"/>
      <name val="Times New Roman"/>
      <family val="1"/>
    </font>
    <font>
      <b/>
      <sz val="11"/>
      <color indexed="17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17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color indexed="55"/>
      <name val="Times New Roman"/>
      <family val="1"/>
    </font>
    <font>
      <b/>
      <sz val="11"/>
      <color rgb="FFD34817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164" fontId="15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3" fillId="0" borderId="0" xfId="0" applyFont="1"/>
    <xf numFmtId="3" fontId="6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49" fontId="7" fillId="0" borderId="0" xfId="0" applyNumberFormat="1" applyFont="1" applyBorder="1" applyAlignment="1"/>
    <xf numFmtId="3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3" fontId="9" fillId="0" borderId="0" xfId="0" applyNumberFormat="1" applyFont="1"/>
    <xf numFmtId="3" fontId="9" fillId="0" borderId="0" xfId="0" applyNumberFormat="1" applyFont="1" applyBorder="1"/>
    <xf numFmtId="0" fontId="9" fillId="0" borderId="0" xfId="0" applyFont="1"/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3" fontId="11" fillId="0" borderId="0" xfId="0" applyNumberFormat="1" applyFont="1" applyBorder="1"/>
    <xf numFmtId="0" fontId="2" fillId="0" borderId="0" xfId="0" applyFont="1" applyAlignment="1">
      <alignment horizontal="right" indent="1"/>
    </xf>
    <xf numFmtId="0" fontId="12" fillId="0" borderId="0" xfId="0" applyFont="1"/>
    <xf numFmtId="0" fontId="13" fillId="0" borderId="0" xfId="0" applyFont="1" applyBorder="1" applyAlignment="1">
      <alignment horizontal="right"/>
    </xf>
    <xf numFmtId="3" fontId="14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0" fontId="16" fillId="0" borderId="0" xfId="0" applyFont="1"/>
    <xf numFmtId="0" fontId="17" fillId="0" borderId="0" xfId="0" applyFont="1"/>
    <xf numFmtId="3" fontId="17" fillId="0" borderId="0" xfId="0" applyNumberFormat="1" applyFont="1"/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3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3" fontId="18" fillId="0" borderId="0" xfId="0" applyNumberFormat="1" applyFont="1"/>
    <xf numFmtId="0" fontId="20" fillId="0" borderId="0" xfId="0" applyFont="1" applyAlignment="1">
      <alignment horizontal="left"/>
    </xf>
    <xf numFmtId="0" fontId="20" fillId="0" borderId="0" xfId="0" applyFont="1"/>
    <xf numFmtId="0" fontId="17" fillId="0" borderId="0" xfId="0" quotePrefix="1" applyFont="1" applyAlignment="1">
      <alignment horizontal="center"/>
    </xf>
    <xf numFmtId="3" fontId="17" fillId="0" borderId="0" xfId="0" applyNumberFormat="1" applyFont="1" applyBorder="1"/>
    <xf numFmtId="3" fontId="22" fillId="0" borderId="0" xfId="0" applyNumberFormat="1" applyFont="1" applyFill="1" applyBorder="1" applyAlignment="1">
      <alignment horizontal="right"/>
    </xf>
    <xf numFmtId="49" fontId="22" fillId="0" borderId="0" xfId="0" applyNumberFormat="1" applyFont="1" applyBorder="1" applyAlignment="1">
      <alignment horizontal="center"/>
    </xf>
    <xf numFmtId="14" fontId="23" fillId="0" borderId="0" xfId="0" quotePrefix="1" applyNumberFormat="1" applyFont="1" applyAlignment="1">
      <alignment horizontal="right" indent="1"/>
    </xf>
    <xf numFmtId="0" fontId="23" fillId="0" borderId="0" xfId="0" applyFont="1"/>
    <xf numFmtId="0" fontId="17" fillId="0" borderId="0" xfId="0" applyFont="1" applyAlignment="1">
      <alignment horizontal="left" wrapText="1" indent="2"/>
    </xf>
    <xf numFmtId="3" fontId="24" fillId="0" borderId="0" xfId="0" applyNumberFormat="1" applyFont="1" applyFill="1" applyBorder="1" applyAlignment="1">
      <alignment horizontal="right"/>
    </xf>
    <xf numFmtId="49" fontId="25" fillId="0" borderId="0" xfId="0" applyNumberFormat="1" applyFont="1" applyBorder="1" applyAlignment="1"/>
    <xf numFmtId="0" fontId="17" fillId="0" borderId="0" xfId="0" applyFont="1" applyBorder="1"/>
    <xf numFmtId="0" fontId="26" fillId="0" borderId="1" xfId="0" applyFont="1" applyBorder="1" applyAlignment="1">
      <alignment horizontal="right"/>
    </xf>
    <xf numFmtId="3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3" fontId="19" fillId="0" borderId="1" xfId="0" applyNumberFormat="1" applyFont="1" applyBorder="1"/>
    <xf numFmtId="0" fontId="26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3" fontId="19" fillId="0" borderId="0" xfId="0" applyNumberFormat="1" applyFont="1" applyBorder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 indent="1"/>
    </xf>
    <xf numFmtId="3" fontId="27" fillId="0" borderId="0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/>
    </xf>
    <xf numFmtId="0" fontId="29" fillId="0" borderId="0" xfId="0" applyFont="1" applyBorder="1" applyAlignment="1">
      <alignment horizontal="center"/>
    </xf>
    <xf numFmtId="3" fontId="28" fillId="0" borderId="0" xfId="0" applyNumberFormat="1" applyFont="1" applyBorder="1" applyAlignment="1">
      <alignment horizontal="center"/>
    </xf>
    <xf numFmtId="3" fontId="29" fillId="0" borderId="0" xfId="0" applyNumberFormat="1" applyFont="1" applyBorder="1" applyAlignment="1">
      <alignment horizontal="center"/>
    </xf>
    <xf numFmtId="3" fontId="30" fillId="0" borderId="0" xfId="0" applyNumberFormat="1" applyFont="1" applyBorder="1" applyAlignment="1"/>
    <xf numFmtId="3" fontId="24" fillId="0" borderId="0" xfId="0" applyNumberFormat="1" applyFont="1" applyBorder="1"/>
    <xf numFmtId="3" fontId="31" fillId="0" borderId="0" xfId="0" applyNumberFormat="1" applyFont="1" applyBorder="1"/>
    <xf numFmtId="49" fontId="24" fillId="0" borderId="0" xfId="0" applyNumberFormat="1" applyFont="1" applyBorder="1" applyAlignment="1"/>
    <xf numFmtId="49" fontId="17" fillId="0" borderId="0" xfId="0" applyNumberFormat="1" applyFont="1" applyBorder="1" applyAlignment="1"/>
    <xf numFmtId="3" fontId="32" fillId="0" borderId="0" xfId="0" applyNumberFormat="1" applyFont="1" applyAlignment="1">
      <alignment horizontal="right"/>
    </xf>
    <xf numFmtId="3" fontId="24" fillId="0" borderId="0" xfId="0" applyNumberFormat="1" applyFont="1" applyBorder="1" applyAlignment="1">
      <alignment horizontal="right"/>
    </xf>
    <xf numFmtId="3" fontId="33" fillId="0" borderId="0" xfId="0" applyNumberFormat="1" applyFont="1" applyBorder="1"/>
    <xf numFmtId="0" fontId="17" fillId="0" borderId="0" xfId="0" applyFont="1" applyAlignment="1">
      <alignment horizontal="left" indent="2"/>
    </xf>
    <xf numFmtId="0" fontId="30" fillId="0" borderId="0" xfId="0" applyFont="1" applyBorder="1"/>
    <xf numFmtId="3" fontId="33" fillId="0" borderId="0" xfId="0" applyNumberFormat="1" applyFont="1" applyFill="1" applyBorder="1"/>
    <xf numFmtId="49" fontId="34" fillId="0" borderId="0" xfId="0" applyNumberFormat="1" applyFont="1" applyBorder="1" applyAlignment="1">
      <alignment horizontal="left" indent="1"/>
    </xf>
    <xf numFmtId="49" fontId="27" fillId="0" borderId="0" xfId="0" applyNumberFormat="1" applyFont="1" applyBorder="1" applyAlignment="1"/>
    <xf numFmtId="0" fontId="17" fillId="0" borderId="2" xfId="0" applyFont="1" applyBorder="1"/>
    <xf numFmtId="0" fontId="35" fillId="0" borderId="0" xfId="0" applyFont="1" applyBorder="1" applyAlignment="1">
      <alignment horizontal="right"/>
    </xf>
    <xf numFmtId="3" fontId="36" fillId="0" borderId="0" xfId="0" applyNumberFormat="1" applyFont="1"/>
    <xf numFmtId="0" fontId="36" fillId="0" borderId="0" xfId="0" applyFont="1" applyAlignment="1">
      <alignment horizontal="center"/>
    </xf>
    <xf numFmtId="0" fontId="36" fillId="0" borderId="0" xfId="0" applyFont="1"/>
    <xf numFmtId="3" fontId="37" fillId="0" borderId="0" xfId="0" applyNumberFormat="1" applyFont="1" applyBorder="1"/>
    <xf numFmtId="0" fontId="12" fillId="0" borderId="0" xfId="0" quotePrefix="1" applyFo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wrapText="1" indent="2"/>
    </xf>
    <xf numFmtId="0" fontId="38" fillId="0" borderId="0" xfId="0" applyFont="1"/>
    <xf numFmtId="0" fontId="5" fillId="0" borderId="0" xfId="0" applyFont="1"/>
    <xf numFmtId="14" fontId="5" fillId="0" borderId="0" xfId="0" quotePrefix="1" applyNumberFormat="1" applyFont="1" applyAlignment="1">
      <alignment horizontal="right" indent="1"/>
    </xf>
    <xf numFmtId="0" fontId="5" fillId="0" borderId="0" xfId="0" applyFont="1" applyFill="1" applyProtection="1"/>
    <xf numFmtId="0" fontId="5" fillId="0" borderId="0" xfId="1" applyFont="1" applyFill="1" applyProtection="1"/>
    <xf numFmtId="14" fontId="23" fillId="0" borderId="0" xfId="0" quotePrefix="1" applyNumberFormat="1" applyFont="1" applyFill="1" applyAlignment="1">
      <alignment horizontal="right" indent="1"/>
    </xf>
    <xf numFmtId="0" fontId="23" fillId="0" borderId="0" xfId="0" applyFont="1" applyFill="1"/>
    <xf numFmtId="3" fontId="17" fillId="0" borderId="0" xfId="0" applyNumberFormat="1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17" fillId="0" borderId="0" xfId="0" quotePrefix="1" applyFont="1" applyFill="1" applyAlignment="1">
      <alignment horizontal="center"/>
    </xf>
    <xf numFmtId="0" fontId="18" fillId="0" borderId="0" xfId="0" applyFont="1" applyFill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21" fillId="0" borderId="0" xfId="0" applyFont="1"/>
    <xf numFmtId="0" fontId="9" fillId="0" borderId="0" xfId="0" applyFont="1" applyFill="1" applyAlignment="1">
      <alignment horizontal="left" wrapText="1" indent="2"/>
    </xf>
    <xf numFmtId="3" fontId="5" fillId="0" borderId="0" xfId="0" applyNumberFormat="1" applyFont="1" applyFill="1"/>
    <xf numFmtId="3" fontId="9" fillId="0" borderId="3" xfId="0" applyNumberFormat="1" applyFont="1" applyBorder="1"/>
    <xf numFmtId="3" fontId="10" fillId="0" borderId="0" xfId="0" applyNumberFormat="1" applyFont="1"/>
    <xf numFmtId="0" fontId="39" fillId="0" borderId="0" xfId="0" applyFont="1"/>
    <xf numFmtId="0" fontId="12" fillId="0" borderId="3" xfId="0" applyFont="1" applyBorder="1"/>
    <xf numFmtId="3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4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3" fontId="6" fillId="0" borderId="3" xfId="0" applyNumberFormat="1" applyFont="1" applyFill="1" applyBorder="1" applyAlignment="1">
      <alignment horizontal="right"/>
    </xf>
    <xf numFmtId="49" fontId="12" fillId="0" borderId="0" xfId="0" applyNumberFormat="1" applyFont="1" applyAlignment="1">
      <alignment horizontal="left"/>
    </xf>
    <xf numFmtId="0" fontId="12" fillId="0" borderId="0" xfId="0" quotePrefix="1" applyFont="1" applyAlignment="1">
      <alignment horizontal="left"/>
    </xf>
    <xf numFmtId="0" fontId="2" fillId="0" borderId="3" xfId="0" quotePrefix="1" applyFont="1" applyBorder="1" applyAlignment="1">
      <alignment horizontal="right" indent="1"/>
    </xf>
    <xf numFmtId="0" fontId="2" fillId="0" borderId="0" xfId="0" quotePrefix="1" applyFont="1" applyAlignment="1">
      <alignment horizontal="right" indent="1"/>
    </xf>
    <xf numFmtId="0" fontId="9" fillId="0" borderId="3" xfId="0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3" fontId="17" fillId="0" borderId="3" xfId="0" applyNumberFormat="1" applyFont="1" applyBorder="1"/>
    <xf numFmtId="0" fontId="42" fillId="0" borderId="0" xfId="3" applyAlignment="1">
      <alignment horizontal="left"/>
    </xf>
    <xf numFmtId="0" fontId="41" fillId="0" borderId="0" xfId="0" applyFont="1" applyAlignment="1">
      <alignment horizontal="center"/>
    </xf>
  </cellXfs>
  <cellStyles count="4">
    <cellStyle name="Comma 55" xfId="2" xr:uid="{0DB8FBFB-B8D4-4D2D-9C94-FE640FD621F0}"/>
    <cellStyle name="gr5" xfId="1" xr:uid="{6E1297FC-8944-49F9-A8BB-703F558EF8ED}"/>
    <cellStyle name="Normal" xfId="0" builtinId="0"/>
    <cellStyle name="Texti" xfId="3" xr:uid="{B1DF913F-4E0F-4ECE-8FE6-C44102C4EEA3}"/>
  </cellStyles>
  <dxfs count="0"/>
  <tableStyles count="0" defaultTableStyle="TableStyleMedium2" defaultPivotStyle="PivotStyleLight16"/>
  <colors>
    <mruColors>
      <color rgb="FF008000"/>
      <color rgb="FFD34817"/>
      <color rgb="FFC00000"/>
      <color rgb="FF365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4EC4-A298-45CB-94BB-58A2091EADAD}">
  <sheetPr>
    <pageSetUpPr fitToPage="1"/>
  </sheetPr>
  <dimension ref="A2:J31"/>
  <sheetViews>
    <sheetView showGridLines="0" zoomScale="80" zoomScaleNormal="80" zoomScaleSheetLayoutView="110" workbookViewId="0">
      <selection activeCell="H17" sqref="H17"/>
    </sheetView>
  </sheetViews>
  <sheetFormatPr defaultColWidth="9.140625" defaultRowHeight="14.25" x14ac:dyDescent="0.2"/>
  <cols>
    <col min="1" max="1" width="7.28515625" style="1" customWidth="1"/>
    <col min="2" max="2" width="58.140625" style="1" customWidth="1"/>
    <col min="3" max="3" width="9.140625" style="3"/>
    <col min="4" max="4" width="6.140625" style="2" customWidth="1"/>
    <col min="5" max="5" width="2.42578125" style="1" customWidth="1"/>
    <col min="6" max="6" width="9.140625" style="3" bestFit="1" customWidth="1"/>
    <col min="7" max="7" width="2" style="2" bestFit="1" customWidth="1"/>
    <col min="8" max="8" width="17.42578125" style="3" bestFit="1" customWidth="1"/>
    <col min="9" max="9" width="9.140625" style="1"/>
    <col min="10" max="10" width="13.5703125" style="1" bestFit="1" customWidth="1"/>
    <col min="11" max="16384" width="9.140625" style="1"/>
  </cols>
  <sheetData>
    <row r="2" spans="1:8" ht="18" x14ac:dyDescent="0.25">
      <c r="A2" s="126" t="s">
        <v>189</v>
      </c>
      <c r="B2" s="126"/>
      <c r="C2" s="126"/>
      <c r="D2" s="126"/>
      <c r="E2" s="126"/>
      <c r="F2" s="126"/>
      <c r="G2" s="126"/>
      <c r="H2" s="126"/>
    </row>
    <row r="4" spans="1:8" ht="15.75" x14ac:dyDescent="0.25">
      <c r="A4" s="109" t="s">
        <v>316</v>
      </c>
      <c r="B4" s="16"/>
      <c r="C4" s="14"/>
      <c r="D4" s="20"/>
      <c r="E4" s="16"/>
      <c r="F4" s="14"/>
      <c r="G4" s="20"/>
      <c r="H4" s="14"/>
    </row>
    <row r="5" spans="1:8" ht="15" x14ac:dyDescent="0.25">
      <c r="A5" s="7"/>
      <c r="B5" s="19"/>
      <c r="C5" s="17"/>
      <c r="D5" s="18"/>
      <c r="E5" s="19"/>
      <c r="F5" s="17"/>
      <c r="G5" s="18"/>
      <c r="H5" s="17" t="s">
        <v>30</v>
      </c>
    </row>
    <row r="6" spans="1:8" ht="15.75" x14ac:dyDescent="0.25">
      <c r="A6" s="109" t="s">
        <v>185</v>
      </c>
      <c r="B6" s="16"/>
      <c r="C6" s="14"/>
      <c r="D6" s="20"/>
      <c r="E6" s="16"/>
      <c r="F6" s="14"/>
      <c r="G6" s="20"/>
      <c r="H6" s="14"/>
    </row>
    <row r="7" spans="1:8" ht="15" x14ac:dyDescent="0.25">
      <c r="A7" s="23" t="s">
        <v>7</v>
      </c>
      <c r="B7" s="24" t="s">
        <v>107</v>
      </c>
      <c r="C7" s="14"/>
      <c r="D7" s="20"/>
      <c r="E7" s="16"/>
      <c r="F7" s="14"/>
      <c r="G7" s="20" t="s">
        <v>317</v>
      </c>
      <c r="H7" s="14">
        <f>Tilboðsskrá!H11</f>
        <v>0</v>
      </c>
    </row>
    <row r="8" spans="1:8" ht="15" x14ac:dyDescent="0.25">
      <c r="A8" s="120" t="s">
        <v>201</v>
      </c>
      <c r="B8" s="110" t="s">
        <v>106</v>
      </c>
      <c r="C8" s="111"/>
      <c r="D8" s="112"/>
      <c r="E8" s="113"/>
      <c r="F8" s="111"/>
      <c r="G8" s="122" t="s">
        <v>317</v>
      </c>
      <c r="H8" s="107">
        <f>Tilboðsskrá!H28</f>
        <v>0</v>
      </c>
    </row>
    <row r="9" spans="1:8" x14ac:dyDescent="0.2">
      <c r="H9" s="108">
        <f>SUM(H7:H8)</f>
        <v>0</v>
      </c>
    </row>
    <row r="11" spans="1:8" ht="15.75" x14ac:dyDescent="0.25">
      <c r="A11" s="109" t="s">
        <v>28</v>
      </c>
      <c r="B11" s="16"/>
      <c r="C11" s="14"/>
      <c r="D11" s="20"/>
      <c r="E11" s="16"/>
      <c r="F11" s="14"/>
      <c r="G11" s="20"/>
      <c r="H11" s="14"/>
    </row>
    <row r="12" spans="1:8" ht="15" x14ac:dyDescent="0.25">
      <c r="A12" s="121" t="s">
        <v>46</v>
      </c>
      <c r="B12" s="24" t="s">
        <v>118</v>
      </c>
      <c r="C12" s="14"/>
      <c r="D12" s="20"/>
      <c r="E12" s="16"/>
      <c r="F12" s="14"/>
      <c r="G12" s="20" t="s">
        <v>317</v>
      </c>
      <c r="H12" s="14">
        <f>Tilboðsskrá!H34</f>
        <v>0</v>
      </c>
    </row>
    <row r="13" spans="1:8" ht="15.75" x14ac:dyDescent="0.25">
      <c r="A13" s="121" t="s">
        <v>18</v>
      </c>
      <c r="B13" s="24" t="s">
        <v>19</v>
      </c>
      <c r="C13" s="4"/>
      <c r="D13" s="20"/>
      <c r="E13" s="16"/>
      <c r="F13" s="14"/>
      <c r="G13" s="20" t="s">
        <v>317</v>
      </c>
      <c r="H13" s="14">
        <f>Tilboðsskrá!H41</f>
        <v>0</v>
      </c>
    </row>
    <row r="14" spans="1:8" ht="15.75" x14ac:dyDescent="0.25">
      <c r="A14" s="121" t="s">
        <v>45</v>
      </c>
      <c r="B14" s="24" t="s">
        <v>116</v>
      </c>
      <c r="C14" s="4"/>
      <c r="D14" s="20"/>
      <c r="E14" s="16"/>
      <c r="F14" s="14"/>
      <c r="G14" s="20" t="s">
        <v>317</v>
      </c>
      <c r="H14" s="14">
        <f>Tilboðsskrá!H49</f>
        <v>0</v>
      </c>
    </row>
    <row r="15" spans="1:8" ht="15.75" x14ac:dyDescent="0.25">
      <c r="A15" s="121" t="s">
        <v>278</v>
      </c>
      <c r="B15" s="24" t="s">
        <v>15</v>
      </c>
      <c r="C15" s="4"/>
      <c r="D15" s="8"/>
      <c r="E15" s="9"/>
      <c r="F15" s="10"/>
      <c r="G15" s="20" t="s">
        <v>317</v>
      </c>
      <c r="H15" s="14">
        <f>Tilboðsskrá!H60</f>
        <v>0</v>
      </c>
    </row>
    <row r="16" spans="1:8" ht="15.75" x14ac:dyDescent="0.25">
      <c r="A16" s="120" t="s">
        <v>277</v>
      </c>
      <c r="B16" s="110" t="s">
        <v>131</v>
      </c>
      <c r="C16" s="114"/>
      <c r="D16" s="115"/>
      <c r="E16" s="116"/>
      <c r="F16" s="117"/>
      <c r="G16" s="122" t="s">
        <v>317</v>
      </c>
      <c r="H16" s="107">
        <f>Tilboðsskrá!H83</f>
        <v>0</v>
      </c>
    </row>
    <row r="17" spans="1:10" ht="15.75" x14ac:dyDescent="0.25">
      <c r="A17" s="23"/>
      <c r="B17" s="24"/>
      <c r="C17" s="4"/>
      <c r="D17" s="8"/>
      <c r="E17" s="9"/>
      <c r="F17" s="6"/>
      <c r="G17" s="20" t="s">
        <v>317</v>
      </c>
      <c r="H17" s="108">
        <f>SUM(H12:H16)</f>
        <v>0</v>
      </c>
    </row>
    <row r="19" spans="1:10" ht="15.75" x14ac:dyDescent="0.25">
      <c r="A19" s="109" t="s">
        <v>17</v>
      </c>
      <c r="B19" s="16"/>
      <c r="C19" s="14"/>
      <c r="D19" s="20"/>
      <c r="E19" s="16"/>
      <c r="F19" s="14"/>
      <c r="G19" s="20"/>
      <c r="H19" s="14"/>
    </row>
    <row r="20" spans="1:10" ht="15" x14ac:dyDescent="0.25">
      <c r="A20" s="121" t="s">
        <v>206</v>
      </c>
      <c r="B20" s="24" t="s">
        <v>19</v>
      </c>
      <c r="C20" s="21"/>
      <c r="D20" s="12"/>
      <c r="E20" s="13"/>
      <c r="F20" s="5"/>
      <c r="G20" s="20" t="s">
        <v>317</v>
      </c>
      <c r="H20" s="15">
        <f>Tilboðsskrá!H103</f>
        <v>0</v>
      </c>
    </row>
    <row r="21" spans="1:10" ht="15" x14ac:dyDescent="0.25">
      <c r="A21" s="121" t="s">
        <v>215</v>
      </c>
      <c r="B21" s="24" t="s">
        <v>33</v>
      </c>
      <c r="C21" s="21"/>
      <c r="D21" s="12"/>
      <c r="E21" s="13"/>
      <c r="F21" s="5"/>
      <c r="G21" s="20" t="s">
        <v>317</v>
      </c>
      <c r="H21" s="15">
        <f>Tilboðsskrá!H124</f>
        <v>0</v>
      </c>
    </row>
    <row r="22" spans="1:10" ht="15" x14ac:dyDescent="0.25">
      <c r="A22" s="121" t="s">
        <v>219</v>
      </c>
      <c r="B22" s="24" t="s">
        <v>74</v>
      </c>
      <c r="C22" s="21"/>
      <c r="D22" s="12"/>
      <c r="E22" s="13"/>
      <c r="F22" s="5"/>
      <c r="G22" s="20" t="s">
        <v>317</v>
      </c>
      <c r="H22" s="15">
        <f>Tilboðsskrá!H140</f>
        <v>0</v>
      </c>
    </row>
    <row r="23" spans="1:10" ht="15" x14ac:dyDescent="0.25">
      <c r="A23" s="121" t="s">
        <v>226</v>
      </c>
      <c r="B23" s="24" t="s">
        <v>35</v>
      </c>
      <c r="C23" s="21"/>
      <c r="D23" s="12"/>
      <c r="E23" s="13"/>
      <c r="F23" s="16"/>
      <c r="G23" s="20" t="s">
        <v>317</v>
      </c>
      <c r="H23" s="14">
        <f>Tilboðsskrá!H189</f>
        <v>0</v>
      </c>
    </row>
    <row r="24" spans="1:10" ht="15" x14ac:dyDescent="0.25">
      <c r="A24" s="121" t="s">
        <v>310</v>
      </c>
      <c r="B24" s="24" t="s">
        <v>186</v>
      </c>
      <c r="G24" s="20" t="s">
        <v>317</v>
      </c>
      <c r="H24" s="15">
        <f>Tilboðsskrá!H201</f>
        <v>0</v>
      </c>
    </row>
    <row r="25" spans="1:10" ht="15" x14ac:dyDescent="0.25">
      <c r="A25" s="121" t="s">
        <v>311</v>
      </c>
      <c r="B25" s="24" t="s">
        <v>156</v>
      </c>
      <c r="G25" s="20" t="s">
        <v>317</v>
      </c>
      <c r="H25" s="15">
        <f>Tilboðsskrá!H233</f>
        <v>0</v>
      </c>
    </row>
    <row r="26" spans="1:10" ht="15" x14ac:dyDescent="0.25">
      <c r="A26" s="121" t="s">
        <v>312</v>
      </c>
      <c r="B26" s="24" t="s">
        <v>54</v>
      </c>
      <c r="G26" s="20" t="s">
        <v>317</v>
      </c>
      <c r="H26" s="15">
        <f>Tilboðsskrá!H248</f>
        <v>0</v>
      </c>
    </row>
    <row r="27" spans="1:10" ht="15" x14ac:dyDescent="0.25">
      <c r="A27" s="120" t="s">
        <v>313</v>
      </c>
      <c r="B27" s="110" t="s">
        <v>314</v>
      </c>
      <c r="C27" s="111"/>
      <c r="D27" s="112"/>
      <c r="E27" s="113"/>
      <c r="F27" s="111"/>
      <c r="G27" s="122" t="s">
        <v>317</v>
      </c>
      <c r="H27" s="107">
        <f>Tilboðsskrá!H258</f>
        <v>0</v>
      </c>
    </row>
    <row r="28" spans="1:10" ht="15" x14ac:dyDescent="0.25">
      <c r="G28" s="20" t="s">
        <v>317</v>
      </c>
      <c r="H28" s="108">
        <f>SUM(H20:H27)</f>
        <v>0</v>
      </c>
      <c r="J28" s="3"/>
    </row>
    <row r="29" spans="1:10" ht="15.75" x14ac:dyDescent="0.25">
      <c r="A29" s="11"/>
      <c r="C29" s="1"/>
      <c r="D29" s="1"/>
      <c r="F29" s="1"/>
      <c r="G29" s="1"/>
      <c r="H29" s="1"/>
    </row>
    <row r="30" spans="1:10" ht="15.75" x14ac:dyDescent="0.25">
      <c r="B30" s="25" t="s">
        <v>31</v>
      </c>
      <c r="C30" s="26"/>
      <c r="D30" s="27"/>
      <c r="E30" s="28"/>
      <c r="F30" s="26"/>
      <c r="G30" s="27" t="s">
        <v>317</v>
      </c>
      <c r="H30" s="22">
        <f>H9+H17+H28</f>
        <v>0</v>
      </c>
    </row>
    <row r="31" spans="1:10" ht="15" x14ac:dyDescent="0.25">
      <c r="B31" s="16"/>
      <c r="C31" s="16"/>
      <c r="D31" s="16"/>
      <c r="E31" s="16"/>
      <c r="F31" s="16"/>
      <c r="G31" s="16"/>
      <c r="H31" s="16"/>
    </row>
  </sheetData>
  <sheetProtection algorithmName="SHA-512" hashValue="+rLGzl6WHc72rcaalsDRFPXZ3HYbHqvjhNo3QRxsfAoeEjpzid/4FeziekwNVrH2sPsnbwMVAUZM/EuctFjliQ==" saltValue="OIYjcdNUCPuGEd/syjuKaw==" spinCount="100000" sheet="1" objects="1" scenarios="1"/>
  <mergeCells count="1">
    <mergeCell ref="A2:H2"/>
  </mergeCells>
  <printOptions horizontalCentered="1"/>
  <pageMargins left="0.70866141732283472" right="0.70866141732283472" top="0.92500000000000004" bottom="0.74803149606299213" header="0.31496062992125984" footer="0.31496062992125984"/>
  <pageSetup paperSize="9" scale="77" fitToHeight="0" orientation="portrait" r:id="rId1"/>
  <headerFooter>
    <oddHeader xml:space="preserve">&amp;L&amp;G
7.5.2020&amp;C&amp;"-,Bold"&amp;14Garðahraun suður - 2. áfangi&amp;"-,Regular"
&amp;"-,Bold"&amp;12Garð-, Kjarr-, Skógar- og Steinprýði&amp;"-,Regular"&amp;11
&amp;"-,Italic"&amp;12Gatnagerð og lagnir&amp;R
</oddHeader>
    <oddFooter>&amp;C&amp;P af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5"/>
  <sheetViews>
    <sheetView tabSelected="1" zoomScale="90" zoomScaleNormal="90" zoomScaleSheetLayoutView="90" workbookViewId="0">
      <selection activeCell="H6" sqref="H6"/>
    </sheetView>
  </sheetViews>
  <sheetFormatPr defaultColWidth="9.140625" defaultRowHeight="14.25" x14ac:dyDescent="0.2"/>
  <cols>
    <col min="1" max="1" width="7.85546875" style="33" customWidth="1"/>
    <col min="2" max="2" width="70.28515625" style="33" customWidth="1"/>
    <col min="3" max="3" width="9.28515625" style="38" bestFit="1" customWidth="1"/>
    <col min="4" max="4" width="6.140625" style="34" customWidth="1"/>
    <col min="5" max="5" width="2.42578125" style="33" customWidth="1"/>
    <col min="6" max="6" width="10.42578125" style="38" bestFit="1" customWidth="1"/>
    <col min="7" max="7" width="2" style="34" bestFit="1" customWidth="1"/>
    <col min="8" max="8" width="14.42578125" style="38" bestFit="1" customWidth="1"/>
    <col min="9" max="11" width="9.140625" style="33"/>
    <col min="12" max="12" width="11.7109375" style="33" customWidth="1"/>
    <col min="13" max="13" width="12.140625" style="33" customWidth="1"/>
    <col min="14" max="14" width="12.7109375" style="33" customWidth="1"/>
    <col min="15" max="16384" width="9.140625" style="33"/>
  </cols>
  <sheetData>
    <row r="1" spans="1:8" ht="15.75" x14ac:dyDescent="0.25">
      <c r="A1" s="29" t="s">
        <v>0</v>
      </c>
      <c r="B1" s="30"/>
      <c r="C1" s="31"/>
      <c r="D1" s="32"/>
      <c r="E1" s="30"/>
      <c r="F1" s="31"/>
      <c r="G1" s="32"/>
      <c r="H1" s="31"/>
    </row>
    <row r="2" spans="1:8" ht="15.75" x14ac:dyDescent="0.25">
      <c r="A2" s="29"/>
      <c r="B2" s="30"/>
      <c r="C2" s="31"/>
      <c r="D2" s="32"/>
      <c r="E2" s="30"/>
      <c r="F2" s="31"/>
      <c r="G2" s="32"/>
      <c r="H2" s="31"/>
    </row>
    <row r="3" spans="1:8" x14ac:dyDescent="0.2">
      <c r="A3" s="35" t="s">
        <v>1</v>
      </c>
      <c r="B3" s="35" t="s">
        <v>2</v>
      </c>
      <c r="C3" s="36" t="s">
        <v>3</v>
      </c>
      <c r="D3" s="37" t="s">
        <v>4</v>
      </c>
      <c r="E3" s="35"/>
      <c r="F3" s="36" t="s">
        <v>5</v>
      </c>
      <c r="G3" s="37"/>
      <c r="H3" s="36" t="s">
        <v>6</v>
      </c>
    </row>
    <row r="4" spans="1:8" ht="15.75" x14ac:dyDescent="0.25">
      <c r="A4" s="29" t="s">
        <v>50</v>
      </c>
      <c r="B4" s="30"/>
      <c r="C4" s="31"/>
      <c r="D4" s="32"/>
      <c r="E4" s="30"/>
      <c r="F4" s="31"/>
      <c r="G4" s="32"/>
      <c r="H4" s="31"/>
    </row>
    <row r="5" spans="1:8" ht="15" x14ac:dyDescent="0.25">
      <c r="A5" s="39" t="s">
        <v>7</v>
      </c>
      <c r="B5" s="24" t="s">
        <v>107</v>
      </c>
      <c r="C5" s="31"/>
      <c r="D5" s="32"/>
      <c r="E5" s="30"/>
      <c r="F5" s="31"/>
      <c r="G5" s="32"/>
      <c r="H5" s="31"/>
    </row>
    <row r="6" spans="1:8" ht="15" x14ac:dyDescent="0.25">
      <c r="A6" s="45" t="s">
        <v>110</v>
      </c>
      <c r="B6" s="46" t="s">
        <v>108</v>
      </c>
      <c r="C6" s="31">
        <v>1</v>
      </c>
      <c r="D6" s="32" t="s">
        <v>8</v>
      </c>
      <c r="E6" s="30"/>
      <c r="F6" s="31"/>
      <c r="G6" s="41" t="s">
        <v>13</v>
      </c>
      <c r="H6" s="31">
        <f>C6*F6</f>
        <v>0</v>
      </c>
    </row>
    <row r="7" spans="1:8" ht="15" x14ac:dyDescent="0.25">
      <c r="A7" s="45" t="s">
        <v>111</v>
      </c>
      <c r="B7" s="46" t="s">
        <v>109</v>
      </c>
      <c r="C7" s="31">
        <v>1</v>
      </c>
      <c r="D7" s="32" t="s">
        <v>8</v>
      </c>
      <c r="E7" s="30"/>
      <c r="F7" s="31"/>
      <c r="G7" s="41" t="s">
        <v>13</v>
      </c>
      <c r="H7" s="31">
        <f>C7*F7</f>
        <v>0</v>
      </c>
    </row>
    <row r="8" spans="1:8" ht="15" x14ac:dyDescent="0.25">
      <c r="A8" s="45" t="s">
        <v>112</v>
      </c>
      <c r="B8" s="46" t="s">
        <v>113</v>
      </c>
      <c r="C8" s="31">
        <v>1</v>
      </c>
      <c r="D8" s="32" t="s">
        <v>8</v>
      </c>
      <c r="E8" s="30"/>
      <c r="F8" s="31"/>
      <c r="G8" s="41" t="s">
        <v>13</v>
      </c>
      <c r="H8" s="31">
        <f>C8*F8</f>
        <v>0</v>
      </c>
    </row>
    <row r="9" spans="1:8" ht="15" x14ac:dyDescent="0.25">
      <c r="A9" s="45" t="s">
        <v>265</v>
      </c>
      <c r="B9" s="46" t="s">
        <v>266</v>
      </c>
      <c r="C9" s="31">
        <v>1</v>
      </c>
      <c r="D9" s="20" t="s">
        <v>16</v>
      </c>
      <c r="E9" s="30"/>
      <c r="F9" s="31"/>
      <c r="G9" s="41" t="s">
        <v>13</v>
      </c>
      <c r="H9" s="31">
        <f>C9*F9</f>
        <v>0</v>
      </c>
    </row>
    <row r="10" spans="1:8" ht="7.5" customHeight="1" x14ac:dyDescent="0.25">
      <c r="A10" s="50"/>
      <c r="B10" s="30"/>
      <c r="C10" s="31"/>
      <c r="D10" s="32"/>
      <c r="E10" s="30"/>
      <c r="F10" s="124"/>
      <c r="G10" s="32"/>
      <c r="H10" s="31"/>
    </row>
    <row r="11" spans="1:8" ht="15" x14ac:dyDescent="0.25">
      <c r="A11" s="50"/>
      <c r="B11" s="51" t="s">
        <v>319</v>
      </c>
      <c r="C11" s="52"/>
      <c r="D11" s="53"/>
      <c r="E11" s="54"/>
      <c r="F11" s="31"/>
      <c r="G11" s="53"/>
      <c r="H11" s="55">
        <f>SUM(H6:H9)</f>
        <v>0</v>
      </c>
    </row>
    <row r="12" spans="1:8" ht="15" x14ac:dyDescent="0.25">
      <c r="A12" s="118" t="s">
        <v>201</v>
      </c>
      <c r="B12" s="24" t="s">
        <v>106</v>
      </c>
      <c r="C12" s="42"/>
      <c r="D12" s="43"/>
      <c r="E12" s="44"/>
      <c r="F12" s="31"/>
      <c r="G12" s="30"/>
      <c r="H12" s="30"/>
    </row>
    <row r="13" spans="1:8" ht="15" x14ac:dyDescent="0.25">
      <c r="A13" s="45"/>
      <c r="B13" s="46" t="s">
        <v>114</v>
      </c>
      <c r="C13" s="31"/>
      <c r="D13" s="30"/>
      <c r="E13" s="30"/>
      <c r="F13" s="31"/>
      <c r="G13" s="30"/>
      <c r="H13" s="30"/>
    </row>
    <row r="14" spans="1:8" ht="15" x14ac:dyDescent="0.25">
      <c r="A14" s="45"/>
      <c r="B14" s="47" t="s">
        <v>190</v>
      </c>
      <c r="C14" s="31">
        <v>40</v>
      </c>
      <c r="D14" s="32" t="s">
        <v>23</v>
      </c>
      <c r="E14" s="30"/>
      <c r="F14" s="31"/>
      <c r="G14" s="41" t="s">
        <v>13</v>
      </c>
      <c r="H14" s="31">
        <f t="shared" ref="H14:H20" si="0">C14*F14</f>
        <v>0</v>
      </c>
    </row>
    <row r="15" spans="1:8" ht="15" x14ac:dyDescent="0.25">
      <c r="A15" s="45"/>
      <c r="B15" s="47" t="s">
        <v>191</v>
      </c>
      <c r="C15" s="31">
        <v>40</v>
      </c>
      <c r="D15" s="32" t="s">
        <v>23</v>
      </c>
      <c r="E15" s="30"/>
      <c r="F15" s="31"/>
      <c r="G15" s="41" t="s">
        <v>13</v>
      </c>
      <c r="H15" s="31">
        <f t="shared" si="0"/>
        <v>0</v>
      </c>
    </row>
    <row r="16" spans="1:8" ht="15" x14ac:dyDescent="0.25">
      <c r="A16" s="45"/>
      <c r="B16" s="47" t="s">
        <v>192</v>
      </c>
      <c r="C16" s="31">
        <v>40</v>
      </c>
      <c r="D16" s="32" t="s">
        <v>23</v>
      </c>
      <c r="E16" s="30"/>
      <c r="F16" s="31"/>
      <c r="G16" s="41" t="s">
        <v>13</v>
      </c>
      <c r="H16" s="31">
        <f t="shared" si="0"/>
        <v>0</v>
      </c>
    </row>
    <row r="17" spans="1:8" ht="15" x14ac:dyDescent="0.25">
      <c r="A17" s="45"/>
      <c r="B17" s="47" t="s">
        <v>193</v>
      </c>
      <c r="C17" s="31">
        <v>40</v>
      </c>
      <c r="D17" s="32" t="s">
        <v>23</v>
      </c>
      <c r="E17" s="30"/>
      <c r="F17" s="31"/>
      <c r="G17" s="41" t="s">
        <v>13</v>
      </c>
      <c r="H17" s="31">
        <f t="shared" si="0"/>
        <v>0</v>
      </c>
    </row>
    <row r="18" spans="1:8" ht="15" x14ac:dyDescent="0.25">
      <c r="A18" s="45"/>
      <c r="B18" s="47" t="s">
        <v>194</v>
      </c>
      <c r="C18" s="31">
        <v>40</v>
      </c>
      <c r="D18" s="32" t="s">
        <v>23</v>
      </c>
      <c r="E18" s="30"/>
      <c r="F18" s="31"/>
      <c r="G18" s="41" t="s">
        <v>13</v>
      </c>
      <c r="H18" s="31">
        <f t="shared" si="0"/>
        <v>0</v>
      </c>
    </row>
    <row r="19" spans="1:8" ht="15" x14ac:dyDescent="0.25">
      <c r="A19" s="45"/>
      <c r="B19" s="47" t="s">
        <v>25</v>
      </c>
      <c r="C19" s="31">
        <v>40</v>
      </c>
      <c r="D19" s="32" t="s">
        <v>23</v>
      </c>
      <c r="E19" s="30"/>
      <c r="F19" s="31"/>
      <c r="G19" s="41" t="s">
        <v>13</v>
      </c>
      <c r="H19" s="31">
        <f t="shared" si="0"/>
        <v>0</v>
      </c>
    </row>
    <row r="20" spans="1:8" ht="15" x14ac:dyDescent="0.25">
      <c r="A20" s="45"/>
      <c r="B20" s="47" t="s">
        <v>195</v>
      </c>
      <c r="C20" s="31">
        <v>40</v>
      </c>
      <c r="D20" s="32" t="s">
        <v>23</v>
      </c>
      <c r="E20" s="30"/>
      <c r="F20" s="31"/>
      <c r="G20" s="41" t="s">
        <v>13</v>
      </c>
      <c r="H20" s="31">
        <f t="shared" si="0"/>
        <v>0</v>
      </c>
    </row>
    <row r="21" spans="1:8" ht="15" x14ac:dyDescent="0.25">
      <c r="A21" s="45"/>
      <c r="B21" s="46" t="s">
        <v>21</v>
      </c>
      <c r="C21" s="48"/>
      <c r="D21" s="32"/>
      <c r="E21" s="30"/>
      <c r="F21" s="31"/>
      <c r="G21" s="30"/>
      <c r="H21" s="30"/>
    </row>
    <row r="22" spans="1:8" ht="15" x14ac:dyDescent="0.25">
      <c r="A22" s="49"/>
      <c r="B22" s="47" t="s">
        <v>22</v>
      </c>
      <c r="C22" s="31">
        <v>80</v>
      </c>
      <c r="D22" s="32" t="s">
        <v>23</v>
      </c>
      <c r="E22" s="30"/>
      <c r="F22" s="31"/>
      <c r="G22" s="41" t="s">
        <v>13</v>
      </c>
      <c r="H22" s="31">
        <f>C22*F22</f>
        <v>0</v>
      </c>
    </row>
    <row r="23" spans="1:8" ht="15" x14ac:dyDescent="0.25">
      <c r="A23" s="49"/>
      <c r="B23" s="47" t="s">
        <v>24</v>
      </c>
      <c r="C23" s="31">
        <v>80</v>
      </c>
      <c r="D23" s="32" t="s">
        <v>23</v>
      </c>
      <c r="E23" s="30"/>
      <c r="F23" s="31"/>
      <c r="G23" s="41" t="s">
        <v>13</v>
      </c>
      <c r="H23" s="31">
        <f>C23*F23</f>
        <v>0</v>
      </c>
    </row>
    <row r="24" spans="1:8" ht="15" x14ac:dyDescent="0.25">
      <c r="A24" s="49"/>
      <c r="B24" s="47" t="s">
        <v>26</v>
      </c>
      <c r="C24" s="31">
        <v>40</v>
      </c>
      <c r="D24" s="32" t="s">
        <v>23</v>
      </c>
      <c r="E24" s="30"/>
      <c r="F24" s="31"/>
      <c r="G24" s="41" t="s">
        <v>13</v>
      </c>
      <c r="H24" s="31">
        <f>C24*F24</f>
        <v>0</v>
      </c>
    </row>
    <row r="25" spans="1:8" ht="15" x14ac:dyDescent="0.25">
      <c r="A25" s="49"/>
      <c r="B25" s="47" t="s">
        <v>27</v>
      </c>
      <c r="C25" s="31">
        <v>40</v>
      </c>
      <c r="D25" s="32" t="s">
        <v>23</v>
      </c>
      <c r="E25" s="30"/>
      <c r="F25" s="31"/>
      <c r="G25" s="41" t="s">
        <v>13</v>
      </c>
      <c r="H25" s="31">
        <f>C25*F25</f>
        <v>0</v>
      </c>
    </row>
    <row r="26" spans="1:8" ht="15" x14ac:dyDescent="0.25">
      <c r="A26" s="49"/>
      <c r="B26" s="47" t="s">
        <v>196</v>
      </c>
      <c r="C26" s="31">
        <v>40</v>
      </c>
      <c r="D26" s="32" t="s">
        <v>23</v>
      </c>
      <c r="E26" s="30"/>
      <c r="F26" s="31"/>
      <c r="G26" s="41" t="s">
        <v>13</v>
      </c>
      <c r="H26" s="31">
        <f>C26*F26</f>
        <v>0</v>
      </c>
    </row>
    <row r="27" spans="1:8" ht="7.5" customHeight="1" x14ac:dyDescent="0.25">
      <c r="A27" s="50"/>
      <c r="B27" s="30"/>
      <c r="C27" s="31"/>
      <c r="D27" s="32"/>
      <c r="E27" s="30"/>
      <c r="F27" s="124"/>
      <c r="G27" s="32"/>
      <c r="H27" s="31"/>
    </row>
    <row r="28" spans="1:8" ht="15" x14ac:dyDescent="0.25">
      <c r="A28" s="50"/>
      <c r="B28" s="51" t="s">
        <v>318</v>
      </c>
      <c r="C28" s="52"/>
      <c r="D28" s="53"/>
      <c r="E28" s="54"/>
      <c r="F28" s="31"/>
      <c r="G28" s="53"/>
      <c r="H28" s="55">
        <f>SUM(H14:H26)</f>
        <v>0</v>
      </c>
    </row>
    <row r="29" spans="1:8" ht="15.75" x14ac:dyDescent="0.25">
      <c r="A29" s="29" t="s">
        <v>53</v>
      </c>
      <c r="B29" s="56"/>
      <c r="C29" s="42"/>
      <c r="D29" s="57"/>
      <c r="E29" s="50"/>
      <c r="F29" s="31"/>
      <c r="G29" s="57"/>
      <c r="H29" s="58"/>
    </row>
    <row r="30" spans="1:8" ht="15.75" x14ac:dyDescent="0.25">
      <c r="A30" s="85" t="s">
        <v>46</v>
      </c>
      <c r="B30" s="24" t="s">
        <v>118</v>
      </c>
      <c r="C30" s="61"/>
      <c r="D30" s="32"/>
      <c r="E30" s="30"/>
      <c r="F30" s="31"/>
      <c r="G30" s="32"/>
      <c r="H30" s="31"/>
    </row>
    <row r="31" spans="1:8" ht="15" x14ac:dyDescent="0.25">
      <c r="A31" s="45" t="s">
        <v>119</v>
      </c>
      <c r="B31" s="46" t="s">
        <v>73</v>
      </c>
      <c r="C31" s="31">
        <v>100</v>
      </c>
      <c r="D31" s="20" t="s">
        <v>80</v>
      </c>
      <c r="E31" s="30"/>
      <c r="F31" s="31"/>
      <c r="G31" s="41" t="s">
        <v>13</v>
      </c>
      <c r="H31" s="31">
        <f>C31*F31</f>
        <v>0</v>
      </c>
    </row>
    <row r="32" spans="1:8" ht="15" x14ac:dyDescent="0.25">
      <c r="A32" s="45" t="s">
        <v>120</v>
      </c>
      <c r="B32" s="46" t="s">
        <v>267</v>
      </c>
      <c r="C32" s="31">
        <v>32</v>
      </c>
      <c r="D32" s="32" t="s">
        <v>14</v>
      </c>
      <c r="E32" s="30"/>
      <c r="F32" s="31"/>
      <c r="G32" s="41" t="s">
        <v>13</v>
      </c>
      <c r="H32" s="31">
        <f>C32*F32</f>
        <v>0</v>
      </c>
    </row>
    <row r="33" spans="1:12" ht="7.5" customHeight="1" x14ac:dyDescent="0.25">
      <c r="A33" s="45"/>
      <c r="B33" s="70"/>
      <c r="C33" s="42"/>
      <c r="D33" s="71"/>
      <c r="E33" s="32"/>
      <c r="F33" s="124"/>
      <c r="G33" s="30"/>
      <c r="H33" s="30"/>
    </row>
    <row r="34" spans="1:12" ht="15" x14ac:dyDescent="0.25">
      <c r="A34" s="45"/>
      <c r="B34" s="51" t="s">
        <v>180</v>
      </c>
      <c r="C34" s="52"/>
      <c r="D34" s="53"/>
      <c r="E34" s="54"/>
      <c r="F34" s="31"/>
      <c r="G34" s="53"/>
      <c r="H34" s="55">
        <f>SUM(H31:H32)</f>
        <v>0</v>
      </c>
    </row>
    <row r="35" spans="1:12" ht="15" x14ac:dyDescent="0.25">
      <c r="A35" s="85" t="s">
        <v>18</v>
      </c>
      <c r="B35" s="24" t="s">
        <v>19</v>
      </c>
      <c r="C35" s="31"/>
      <c r="D35" s="32"/>
      <c r="E35" s="30"/>
      <c r="F35" s="31"/>
      <c r="G35" s="32"/>
      <c r="H35" s="31"/>
    </row>
    <row r="36" spans="1:12" ht="15" x14ac:dyDescent="0.25">
      <c r="A36" s="45" t="s">
        <v>51</v>
      </c>
      <c r="B36" s="46" t="s">
        <v>115</v>
      </c>
      <c r="C36" s="31"/>
      <c r="D36" s="32"/>
      <c r="E36" s="30"/>
      <c r="F36" s="31"/>
      <c r="G36" s="32"/>
      <c r="H36" s="31"/>
    </row>
    <row r="37" spans="1:12" ht="15" x14ac:dyDescent="0.25">
      <c r="A37" s="59"/>
      <c r="B37" s="86" t="s">
        <v>268</v>
      </c>
      <c r="C37" s="31">
        <v>5200</v>
      </c>
      <c r="D37" s="32" t="s">
        <v>9</v>
      </c>
      <c r="E37" s="30"/>
      <c r="F37" s="31"/>
      <c r="G37" s="41" t="s">
        <v>13</v>
      </c>
      <c r="H37" s="31">
        <f>C37*F37</f>
        <v>0</v>
      </c>
    </row>
    <row r="38" spans="1:12" ht="15" x14ac:dyDescent="0.25">
      <c r="A38" s="59"/>
      <c r="B38" s="86" t="s">
        <v>65</v>
      </c>
      <c r="C38" s="31">
        <v>1600</v>
      </c>
      <c r="D38" s="32" t="s">
        <v>9</v>
      </c>
      <c r="E38" s="30"/>
      <c r="F38" s="31"/>
      <c r="G38" s="41" t="s">
        <v>13</v>
      </c>
      <c r="H38" s="31">
        <f>C38*F38</f>
        <v>0</v>
      </c>
    </row>
    <row r="39" spans="1:12" ht="15" x14ac:dyDescent="0.25">
      <c r="A39" s="45" t="s">
        <v>122</v>
      </c>
      <c r="B39" s="46" t="s">
        <v>121</v>
      </c>
      <c r="C39" s="31">
        <v>500</v>
      </c>
      <c r="D39" s="32" t="s">
        <v>9</v>
      </c>
      <c r="E39" s="30"/>
      <c r="F39" s="31"/>
      <c r="G39" s="41" t="s">
        <v>13</v>
      </c>
      <c r="H39" s="31">
        <f>C39*F39</f>
        <v>0</v>
      </c>
      <c r="J39" s="38"/>
    </row>
    <row r="40" spans="1:12" ht="8.25" customHeight="1" x14ac:dyDescent="0.25">
      <c r="A40" s="45"/>
      <c r="B40" s="70"/>
      <c r="C40" s="42"/>
      <c r="D40" s="71"/>
      <c r="E40" s="32"/>
      <c r="F40" s="124"/>
      <c r="G40" s="30"/>
      <c r="H40" s="30"/>
    </row>
    <row r="41" spans="1:12" ht="15" x14ac:dyDescent="0.25">
      <c r="A41" s="45"/>
      <c r="B41" s="51" t="s">
        <v>181</v>
      </c>
      <c r="C41" s="52"/>
      <c r="D41" s="53"/>
      <c r="E41" s="54"/>
      <c r="F41" s="31"/>
      <c r="G41" s="53"/>
      <c r="H41" s="55">
        <f>SUM(H37:H39)</f>
        <v>0</v>
      </c>
    </row>
    <row r="42" spans="1:12" ht="15.75" x14ac:dyDescent="0.25">
      <c r="A42" s="85" t="s">
        <v>45</v>
      </c>
      <c r="B42" s="24" t="s">
        <v>116</v>
      </c>
      <c r="C42" s="61"/>
      <c r="D42" s="62"/>
      <c r="E42" s="63"/>
      <c r="F42" s="31"/>
      <c r="G42" s="64"/>
      <c r="H42" s="65"/>
    </row>
    <row r="43" spans="1:12" ht="15" x14ac:dyDescent="0.25">
      <c r="A43" s="45" t="s">
        <v>20</v>
      </c>
      <c r="B43" s="46" t="s">
        <v>47</v>
      </c>
      <c r="C43" s="66"/>
      <c r="D43" s="43"/>
      <c r="E43" s="44"/>
      <c r="F43" s="31"/>
      <c r="G43" s="67"/>
      <c r="H43" s="68"/>
    </row>
    <row r="44" spans="1:12" ht="15" x14ac:dyDescent="0.25">
      <c r="A44" s="45"/>
      <c r="B44" s="60" t="s">
        <v>48</v>
      </c>
      <c r="C44" s="31">
        <v>1900</v>
      </c>
      <c r="D44" s="32" t="s">
        <v>9</v>
      </c>
      <c r="E44" s="30"/>
      <c r="F44" s="31"/>
      <c r="G44" s="41" t="s">
        <v>13</v>
      </c>
      <c r="H44" s="31">
        <f>C44*F44</f>
        <v>0</v>
      </c>
    </row>
    <row r="45" spans="1:12" ht="15" x14ac:dyDescent="0.25">
      <c r="A45" s="45"/>
      <c r="B45" s="86" t="s">
        <v>157</v>
      </c>
      <c r="D45" s="33"/>
      <c r="F45" s="31"/>
      <c r="G45" s="33"/>
      <c r="H45" s="33"/>
    </row>
    <row r="46" spans="1:12" ht="15" x14ac:dyDescent="0.25">
      <c r="A46" s="45" t="s">
        <v>123</v>
      </c>
      <c r="B46" s="46" t="s">
        <v>117</v>
      </c>
      <c r="C46" s="31">
        <v>3700</v>
      </c>
      <c r="D46" s="32" t="s">
        <v>9</v>
      </c>
      <c r="E46" s="30"/>
      <c r="F46" s="31"/>
      <c r="G46" s="41" t="s">
        <v>13</v>
      </c>
      <c r="H46" s="31">
        <f>C46*F46</f>
        <v>0</v>
      </c>
    </row>
    <row r="47" spans="1:12" ht="15" x14ac:dyDescent="0.25">
      <c r="A47" s="45" t="s">
        <v>124</v>
      </c>
      <c r="B47" s="46" t="s">
        <v>269</v>
      </c>
      <c r="C47" s="31">
        <v>6550</v>
      </c>
      <c r="D47" s="32" t="s">
        <v>14</v>
      </c>
      <c r="E47" s="30"/>
      <c r="F47" s="31"/>
      <c r="G47" s="41" t="s">
        <v>13</v>
      </c>
      <c r="H47" s="31">
        <f>C47*F47</f>
        <v>0</v>
      </c>
      <c r="L47" s="38"/>
    </row>
    <row r="48" spans="1:12" ht="7.5" customHeight="1" x14ac:dyDescent="0.25">
      <c r="A48" s="45"/>
      <c r="B48" s="70"/>
      <c r="C48" s="42"/>
      <c r="D48" s="71"/>
      <c r="E48" s="32"/>
      <c r="F48" s="124"/>
      <c r="G48" s="30"/>
      <c r="H48" s="30"/>
    </row>
    <row r="49" spans="1:10" ht="15" x14ac:dyDescent="0.25">
      <c r="A49" s="45"/>
      <c r="B49" s="51" t="s">
        <v>182</v>
      </c>
      <c r="C49" s="52"/>
      <c r="D49" s="53"/>
      <c r="E49" s="54"/>
      <c r="F49" s="31"/>
      <c r="G49" s="53"/>
      <c r="H49" s="55">
        <f>SUM(H44:H47)</f>
        <v>0</v>
      </c>
    </row>
    <row r="50" spans="1:10" ht="15.75" x14ac:dyDescent="0.25">
      <c r="A50" s="119" t="s">
        <v>278</v>
      </c>
      <c r="B50" s="40" t="s">
        <v>15</v>
      </c>
      <c r="C50" s="61"/>
      <c r="D50" s="62"/>
      <c r="E50" s="63"/>
      <c r="F50" s="31"/>
      <c r="G50" s="64"/>
      <c r="H50" s="65"/>
    </row>
    <row r="51" spans="1:10" ht="15.75" x14ac:dyDescent="0.25">
      <c r="A51" s="45" t="s">
        <v>52</v>
      </c>
      <c r="B51" s="46" t="s">
        <v>78</v>
      </c>
      <c r="C51" s="61"/>
      <c r="D51" s="62"/>
      <c r="E51" s="63"/>
      <c r="F51" s="31"/>
      <c r="G51" s="64"/>
      <c r="H51" s="65"/>
    </row>
    <row r="52" spans="1:10" ht="15" x14ac:dyDescent="0.25">
      <c r="A52" s="45"/>
      <c r="B52" s="86" t="s">
        <v>146</v>
      </c>
      <c r="C52" s="31">
        <v>4830</v>
      </c>
      <c r="D52" s="32" t="s">
        <v>14</v>
      </c>
      <c r="E52" s="30"/>
      <c r="F52" s="31"/>
      <c r="G52" s="41" t="s">
        <v>13</v>
      </c>
      <c r="H52" s="31">
        <f t="shared" ref="H52:H58" si="1">C52*F52</f>
        <v>0</v>
      </c>
    </row>
    <row r="53" spans="1:10" ht="15" x14ac:dyDescent="0.25">
      <c r="A53" s="45"/>
      <c r="B53" s="86" t="s">
        <v>202</v>
      </c>
      <c r="C53" s="31">
        <v>80</v>
      </c>
      <c r="D53" s="32" t="s">
        <v>14</v>
      </c>
      <c r="E53" s="30"/>
      <c r="F53" s="31"/>
      <c r="G53" s="41" t="s">
        <v>13</v>
      </c>
      <c r="H53" s="31">
        <f t="shared" si="1"/>
        <v>0</v>
      </c>
    </row>
    <row r="54" spans="1:10" ht="15" x14ac:dyDescent="0.25">
      <c r="A54" s="45"/>
      <c r="B54" s="86" t="s">
        <v>197</v>
      </c>
      <c r="C54" s="31">
        <v>1360</v>
      </c>
      <c r="D54" s="32" t="s">
        <v>14</v>
      </c>
      <c r="E54" s="30"/>
      <c r="F54" s="31"/>
      <c r="G54" s="41" t="s">
        <v>13</v>
      </c>
      <c r="H54" s="31">
        <f t="shared" si="1"/>
        <v>0</v>
      </c>
      <c r="J54" s="38"/>
    </row>
    <row r="55" spans="1:10" ht="15" x14ac:dyDescent="0.25">
      <c r="A55" s="45" t="s">
        <v>134</v>
      </c>
      <c r="B55" s="46" t="s">
        <v>199</v>
      </c>
      <c r="C55" s="31">
        <v>330</v>
      </c>
      <c r="D55" s="32" t="s">
        <v>14</v>
      </c>
      <c r="E55" s="30"/>
      <c r="F55" s="31"/>
      <c r="G55" s="41" t="s">
        <v>13</v>
      </c>
      <c r="H55" s="31">
        <f t="shared" si="1"/>
        <v>0</v>
      </c>
    </row>
    <row r="56" spans="1:10" ht="15" x14ac:dyDescent="0.25">
      <c r="A56" s="45" t="s">
        <v>200</v>
      </c>
      <c r="B56" s="46" t="s">
        <v>79</v>
      </c>
      <c r="C56" s="31">
        <v>1150</v>
      </c>
      <c r="D56" s="32" t="s">
        <v>14</v>
      </c>
      <c r="E56" s="30"/>
      <c r="F56" s="31"/>
      <c r="G56" s="41" t="s">
        <v>13</v>
      </c>
      <c r="H56" s="31">
        <f t="shared" si="1"/>
        <v>0</v>
      </c>
    </row>
    <row r="57" spans="1:10" ht="15" x14ac:dyDescent="0.25">
      <c r="A57" s="45" t="s">
        <v>139</v>
      </c>
      <c r="B57" s="46" t="s">
        <v>205</v>
      </c>
      <c r="C57" s="31">
        <v>400</v>
      </c>
      <c r="D57" s="32" t="s">
        <v>14</v>
      </c>
      <c r="E57" s="30"/>
      <c r="F57" s="31"/>
      <c r="G57" s="41" t="s">
        <v>13</v>
      </c>
      <c r="H57" s="31">
        <f t="shared" si="1"/>
        <v>0</v>
      </c>
    </row>
    <row r="58" spans="1:10" ht="15" x14ac:dyDescent="0.25">
      <c r="A58" s="45" t="s">
        <v>203</v>
      </c>
      <c r="B58" s="46" t="s">
        <v>204</v>
      </c>
      <c r="C58" s="31">
        <v>200</v>
      </c>
      <c r="D58" s="32" t="s">
        <v>14</v>
      </c>
      <c r="E58" s="30"/>
      <c r="F58" s="31"/>
      <c r="G58" s="41" t="s">
        <v>13</v>
      </c>
      <c r="H58" s="31">
        <f t="shared" si="1"/>
        <v>0</v>
      </c>
    </row>
    <row r="59" spans="1:10" ht="7.5" customHeight="1" x14ac:dyDescent="0.25">
      <c r="B59" s="70"/>
      <c r="C59" s="42"/>
      <c r="D59" s="71"/>
      <c r="E59" s="32"/>
      <c r="F59" s="124"/>
      <c r="G59" s="30"/>
      <c r="H59" s="30"/>
    </row>
    <row r="60" spans="1:10" ht="15" x14ac:dyDescent="0.25">
      <c r="B60" s="51" t="s">
        <v>183</v>
      </c>
      <c r="C60" s="52"/>
      <c r="D60" s="53"/>
      <c r="E60" s="54"/>
      <c r="F60" s="31"/>
      <c r="G60" s="53"/>
      <c r="H60" s="55">
        <f>SUM(H52:H58)</f>
        <v>0</v>
      </c>
    </row>
    <row r="61" spans="1:10" ht="15" x14ac:dyDescent="0.25">
      <c r="A61" s="119" t="s">
        <v>277</v>
      </c>
      <c r="B61" s="40" t="s">
        <v>131</v>
      </c>
      <c r="C61" s="42"/>
      <c r="D61" s="57"/>
      <c r="E61" s="50"/>
      <c r="F61" s="31"/>
      <c r="G61" s="57"/>
      <c r="H61" s="58"/>
    </row>
    <row r="62" spans="1:10" ht="15" x14ac:dyDescent="0.25">
      <c r="A62" s="45" t="s">
        <v>81</v>
      </c>
      <c r="B62" s="46" t="s">
        <v>132</v>
      </c>
      <c r="C62" s="42"/>
      <c r="D62" s="57"/>
      <c r="E62" s="50"/>
      <c r="F62" s="31"/>
      <c r="G62" s="57"/>
      <c r="H62" s="58"/>
    </row>
    <row r="63" spans="1:10" ht="15" x14ac:dyDescent="0.25">
      <c r="A63" s="45"/>
      <c r="B63" s="92" t="s">
        <v>133</v>
      </c>
      <c r="C63" s="31">
        <v>4</v>
      </c>
      <c r="D63" s="32" t="s">
        <v>16</v>
      </c>
      <c r="E63" s="30"/>
      <c r="F63" s="31"/>
      <c r="G63" s="41" t="s">
        <v>13</v>
      </c>
      <c r="H63" s="31">
        <f>C63*F63</f>
        <v>0</v>
      </c>
    </row>
    <row r="64" spans="1:10" ht="15" x14ac:dyDescent="0.25">
      <c r="A64" s="45"/>
      <c r="B64" s="92" t="s">
        <v>270</v>
      </c>
      <c r="C64" s="31">
        <v>3</v>
      </c>
      <c r="D64" s="32" t="s">
        <v>16</v>
      </c>
      <c r="E64" s="30"/>
      <c r="F64" s="31"/>
      <c r="G64" s="41" t="s">
        <v>13</v>
      </c>
      <c r="H64" s="31">
        <f>C64*F64</f>
        <v>0</v>
      </c>
    </row>
    <row r="65" spans="1:8" ht="15" x14ac:dyDescent="0.25">
      <c r="A65" s="45"/>
      <c r="B65" s="92" t="s">
        <v>271</v>
      </c>
      <c r="C65" s="31">
        <v>1</v>
      </c>
      <c r="D65" s="32" t="s">
        <v>16</v>
      </c>
      <c r="E65" s="30"/>
      <c r="F65" s="31"/>
      <c r="G65" s="41" t="s">
        <v>13</v>
      </c>
      <c r="H65" s="31">
        <f>C65*F65</f>
        <v>0</v>
      </c>
    </row>
    <row r="66" spans="1:8" ht="15" x14ac:dyDescent="0.25">
      <c r="A66" s="45"/>
      <c r="B66" s="92" t="s">
        <v>272</v>
      </c>
      <c r="C66" s="31">
        <v>1</v>
      </c>
      <c r="D66" s="32" t="s">
        <v>16</v>
      </c>
      <c r="E66" s="30"/>
      <c r="F66" s="31"/>
      <c r="G66" s="41" t="s">
        <v>13</v>
      </c>
      <c r="H66" s="31">
        <f>C66*F66</f>
        <v>0</v>
      </c>
    </row>
    <row r="67" spans="1:8" ht="15" x14ac:dyDescent="0.25">
      <c r="A67" s="45" t="s">
        <v>82</v>
      </c>
      <c r="B67" s="46" t="s">
        <v>135</v>
      </c>
      <c r="C67" s="42"/>
      <c r="D67" s="57"/>
      <c r="E67" s="50"/>
      <c r="F67" s="31"/>
      <c r="G67" s="57"/>
      <c r="H67" s="58"/>
    </row>
    <row r="68" spans="1:8" ht="15" x14ac:dyDescent="0.25">
      <c r="A68" s="45"/>
      <c r="B68" s="92" t="s">
        <v>273</v>
      </c>
      <c r="C68" s="31">
        <v>7</v>
      </c>
      <c r="D68" s="32" t="s">
        <v>16</v>
      </c>
      <c r="E68" s="30"/>
      <c r="F68" s="31"/>
      <c r="G68" s="41" t="s">
        <v>13</v>
      </c>
      <c r="H68" s="31">
        <f>C68*F68</f>
        <v>0</v>
      </c>
    </row>
    <row r="69" spans="1:8" ht="15" x14ac:dyDescent="0.25">
      <c r="A69" s="45"/>
      <c r="B69" s="92" t="s">
        <v>274</v>
      </c>
      <c r="C69" s="31">
        <v>8</v>
      </c>
      <c r="D69" s="32" t="s">
        <v>16</v>
      </c>
      <c r="E69" s="30"/>
      <c r="F69" s="31"/>
      <c r="G69" s="41" t="s">
        <v>13</v>
      </c>
      <c r="H69" s="31">
        <f t="shared" ref="H69:H70" si="2">C69*F69</f>
        <v>0</v>
      </c>
    </row>
    <row r="70" spans="1:8" ht="15" x14ac:dyDescent="0.25">
      <c r="A70" s="45"/>
      <c r="B70" s="92" t="s">
        <v>275</v>
      </c>
      <c r="C70" s="31">
        <v>2</v>
      </c>
      <c r="D70" s="32" t="s">
        <v>16</v>
      </c>
      <c r="E70" s="30"/>
      <c r="F70" s="31"/>
      <c r="G70" s="41"/>
      <c r="H70" s="31">
        <f t="shared" si="2"/>
        <v>0</v>
      </c>
    </row>
    <row r="71" spans="1:8" ht="15" x14ac:dyDescent="0.25">
      <c r="A71" s="45" t="s">
        <v>83</v>
      </c>
      <c r="B71" s="46" t="s">
        <v>136</v>
      </c>
      <c r="C71" s="42"/>
      <c r="D71" s="57"/>
      <c r="E71" s="50"/>
      <c r="F71" s="31"/>
      <c r="G71" s="57"/>
      <c r="H71" s="58"/>
    </row>
    <row r="72" spans="1:8" ht="15" x14ac:dyDescent="0.25">
      <c r="A72" s="45"/>
      <c r="B72" s="92" t="s">
        <v>137</v>
      </c>
      <c r="C72" s="31">
        <v>6</v>
      </c>
      <c r="D72" s="32" t="s">
        <v>16</v>
      </c>
      <c r="E72" s="30"/>
      <c r="F72" s="31"/>
      <c r="G72" s="41" t="s">
        <v>13</v>
      </c>
      <c r="H72" s="31">
        <f>C72*F72</f>
        <v>0</v>
      </c>
    </row>
    <row r="73" spans="1:8" ht="15" x14ac:dyDescent="0.25">
      <c r="A73" s="45"/>
      <c r="B73" s="92" t="s">
        <v>138</v>
      </c>
      <c r="C73" s="31">
        <v>6</v>
      </c>
      <c r="D73" s="32" t="s">
        <v>16</v>
      </c>
      <c r="E73" s="30"/>
      <c r="F73" s="31"/>
      <c r="G73" s="41" t="s">
        <v>13</v>
      </c>
      <c r="H73" s="31">
        <f>C73*F73</f>
        <v>0</v>
      </c>
    </row>
    <row r="74" spans="1:8" ht="15" x14ac:dyDescent="0.25">
      <c r="A74" s="45" t="s">
        <v>147</v>
      </c>
      <c r="B74" s="46" t="s">
        <v>140</v>
      </c>
      <c r="C74" s="42"/>
      <c r="D74" s="57"/>
      <c r="E74" s="50"/>
      <c r="F74" s="31"/>
      <c r="G74" s="57"/>
      <c r="H74" s="58"/>
    </row>
    <row r="75" spans="1:8" ht="15" x14ac:dyDescent="0.25">
      <c r="A75" s="45"/>
      <c r="B75" s="90" t="s">
        <v>155</v>
      </c>
      <c r="C75" s="31">
        <v>4</v>
      </c>
      <c r="D75" s="32" t="s">
        <v>16</v>
      </c>
      <c r="E75" s="30"/>
      <c r="F75" s="31"/>
      <c r="G75" s="41" t="s">
        <v>13</v>
      </c>
      <c r="H75" s="31">
        <f>C75*F75</f>
        <v>0</v>
      </c>
    </row>
    <row r="76" spans="1:8" ht="15" x14ac:dyDescent="0.25">
      <c r="A76" s="45" t="s">
        <v>148</v>
      </c>
      <c r="B76" s="46" t="s">
        <v>141</v>
      </c>
      <c r="C76" s="42"/>
      <c r="D76" s="57"/>
      <c r="E76" s="50"/>
      <c r="F76" s="31"/>
      <c r="G76" s="57"/>
      <c r="H76" s="58"/>
    </row>
    <row r="77" spans="1:8" ht="15" x14ac:dyDescent="0.25">
      <c r="A77" s="45"/>
      <c r="B77" s="92" t="s">
        <v>142</v>
      </c>
      <c r="C77" s="31">
        <v>7</v>
      </c>
      <c r="D77" s="32" t="s">
        <v>16</v>
      </c>
      <c r="E77" s="30"/>
      <c r="F77" s="31"/>
      <c r="G77" s="41" t="s">
        <v>13</v>
      </c>
      <c r="H77" s="31">
        <f>C77*F77</f>
        <v>0</v>
      </c>
    </row>
    <row r="78" spans="1:8" ht="15" x14ac:dyDescent="0.25">
      <c r="A78" s="45"/>
      <c r="B78" s="92" t="s">
        <v>276</v>
      </c>
      <c r="C78" s="31">
        <v>2</v>
      </c>
      <c r="D78" s="32" t="s">
        <v>16</v>
      </c>
      <c r="E78" s="30"/>
      <c r="F78" s="31"/>
      <c r="G78" s="41" t="s">
        <v>13</v>
      </c>
      <c r="H78" s="31">
        <f>C78*F78</f>
        <v>0</v>
      </c>
    </row>
    <row r="79" spans="1:8" ht="15" x14ac:dyDescent="0.25">
      <c r="A79" s="45" t="s">
        <v>149</v>
      </c>
      <c r="B79" s="46" t="s">
        <v>143</v>
      </c>
      <c r="C79" s="42"/>
      <c r="D79" s="57"/>
      <c r="E79" s="50"/>
      <c r="F79" s="31"/>
      <c r="G79" s="57"/>
      <c r="H79" s="58"/>
    </row>
    <row r="80" spans="1:8" ht="15" x14ac:dyDescent="0.25">
      <c r="A80" s="45" t="s">
        <v>315</v>
      </c>
      <c r="B80" s="93" t="s">
        <v>144</v>
      </c>
      <c r="C80" s="31">
        <v>16</v>
      </c>
      <c r="D80" s="32" t="s">
        <v>16</v>
      </c>
      <c r="E80" s="30"/>
      <c r="F80" s="31"/>
      <c r="G80" s="41" t="s">
        <v>13</v>
      </c>
      <c r="H80" s="31">
        <f>C80*F80</f>
        <v>0</v>
      </c>
    </row>
    <row r="81" spans="1:8" ht="15" x14ac:dyDescent="0.25">
      <c r="A81" s="45" t="s">
        <v>150</v>
      </c>
      <c r="B81" s="93" t="s">
        <v>145</v>
      </c>
      <c r="C81" s="31">
        <v>40</v>
      </c>
      <c r="D81" s="20" t="s">
        <v>10</v>
      </c>
      <c r="E81" s="30"/>
      <c r="F81" s="31"/>
      <c r="G81" s="41" t="s">
        <v>13</v>
      </c>
      <c r="H81" s="31">
        <f>C81*F81</f>
        <v>0</v>
      </c>
    </row>
    <row r="82" spans="1:8" ht="7.5" customHeight="1" x14ac:dyDescent="0.25">
      <c r="A82" s="70"/>
      <c r="B82" s="70"/>
      <c r="C82" s="42"/>
      <c r="D82" s="71"/>
      <c r="E82" s="32"/>
      <c r="F82" s="124"/>
      <c r="G82" s="30"/>
      <c r="H82" s="30"/>
    </row>
    <row r="83" spans="1:8" ht="15" x14ac:dyDescent="0.25">
      <c r="A83" s="69"/>
      <c r="B83" s="51" t="s">
        <v>184</v>
      </c>
      <c r="C83" s="52"/>
      <c r="D83" s="53"/>
      <c r="E83" s="54"/>
      <c r="F83" s="31"/>
      <c r="G83" s="53"/>
      <c r="H83" s="55">
        <f>SUM(H63:H81)</f>
        <v>0</v>
      </c>
    </row>
    <row r="84" spans="1:8" ht="15.75" x14ac:dyDescent="0.25">
      <c r="A84" s="29" t="s">
        <v>49</v>
      </c>
      <c r="B84" s="30"/>
      <c r="C84" s="31"/>
      <c r="D84" s="32"/>
      <c r="E84" s="30"/>
      <c r="F84" s="31"/>
      <c r="G84" s="32"/>
      <c r="H84" s="31"/>
    </row>
    <row r="85" spans="1:8" ht="15" x14ac:dyDescent="0.25">
      <c r="A85" s="119" t="s">
        <v>206</v>
      </c>
      <c r="B85" s="40" t="s">
        <v>19</v>
      </c>
      <c r="C85" s="42"/>
      <c r="D85" s="43"/>
      <c r="E85" s="44"/>
      <c r="F85" s="31"/>
      <c r="G85" s="73"/>
      <c r="H85" s="50"/>
    </row>
    <row r="86" spans="1:8" ht="15" x14ac:dyDescent="0.25">
      <c r="A86" s="45" t="s">
        <v>39</v>
      </c>
      <c r="B86" s="46" t="s">
        <v>151</v>
      </c>
      <c r="C86" s="42"/>
      <c r="D86" s="43"/>
      <c r="E86" s="44"/>
      <c r="F86" s="31"/>
      <c r="G86" s="73"/>
      <c r="H86" s="50"/>
    </row>
    <row r="87" spans="1:8" ht="15" x14ac:dyDescent="0.25">
      <c r="A87" s="91"/>
      <c r="B87" s="90" t="s">
        <v>127</v>
      </c>
      <c r="C87" s="31">
        <v>2700</v>
      </c>
      <c r="D87" s="32" t="s">
        <v>9</v>
      </c>
      <c r="E87" s="30"/>
      <c r="F87" s="31"/>
      <c r="G87" s="41" t="s">
        <v>13</v>
      </c>
      <c r="H87" s="31">
        <f>C87*F87</f>
        <v>0</v>
      </c>
    </row>
    <row r="88" spans="1:8" s="89" customFormat="1" ht="15" x14ac:dyDescent="0.25">
      <c r="A88" s="91"/>
      <c r="B88" s="90" t="s">
        <v>126</v>
      </c>
      <c r="C88" s="101">
        <v>1360</v>
      </c>
      <c r="D88" s="102" t="s">
        <v>9</v>
      </c>
      <c r="E88" s="90"/>
      <c r="F88" s="31"/>
      <c r="G88" s="103" t="s">
        <v>13</v>
      </c>
      <c r="H88" s="101">
        <f>C88*F88</f>
        <v>0</v>
      </c>
    </row>
    <row r="89" spans="1:8" ht="15" x14ac:dyDescent="0.25">
      <c r="A89" s="45" t="s">
        <v>40</v>
      </c>
      <c r="B89" s="46" t="s">
        <v>152</v>
      </c>
      <c r="C89" s="42"/>
      <c r="D89" s="43"/>
      <c r="E89" s="44"/>
      <c r="F89" s="31"/>
      <c r="G89" s="73"/>
      <c r="H89" s="50"/>
    </row>
    <row r="90" spans="1:8" ht="15" x14ac:dyDescent="0.25">
      <c r="A90" s="91"/>
      <c r="B90" s="90" t="s">
        <v>128</v>
      </c>
      <c r="C90" s="31">
        <v>920</v>
      </c>
      <c r="D90" s="32" t="s">
        <v>9</v>
      </c>
      <c r="E90" s="30"/>
      <c r="F90" s="31"/>
      <c r="G90" s="41" t="s">
        <v>13</v>
      </c>
      <c r="H90" s="31">
        <f>C90*F90</f>
        <v>0</v>
      </c>
    </row>
    <row r="91" spans="1:8" ht="15" x14ac:dyDescent="0.25">
      <c r="A91" s="91"/>
      <c r="B91" s="90" t="s">
        <v>129</v>
      </c>
      <c r="C91" s="31">
        <v>440</v>
      </c>
      <c r="D91" s="32" t="s">
        <v>9</v>
      </c>
      <c r="E91" s="30"/>
      <c r="F91" s="31"/>
      <c r="G91" s="41" t="s">
        <v>13</v>
      </c>
      <c r="H91" s="31">
        <f>C91*F91</f>
        <v>0</v>
      </c>
    </row>
    <row r="92" spans="1:8" ht="15" x14ac:dyDescent="0.25">
      <c r="A92" s="45" t="s">
        <v>208</v>
      </c>
      <c r="B92" s="46" t="s">
        <v>209</v>
      </c>
      <c r="C92" s="31">
        <v>10</v>
      </c>
      <c r="D92" s="20" t="s">
        <v>16</v>
      </c>
      <c r="E92" s="30"/>
      <c r="F92" s="31"/>
      <c r="G92" s="41" t="s">
        <v>13</v>
      </c>
      <c r="H92" s="31">
        <f>C92*F92</f>
        <v>0</v>
      </c>
    </row>
    <row r="93" spans="1:8" ht="15" x14ac:dyDescent="0.25">
      <c r="A93" s="45" t="s">
        <v>210</v>
      </c>
      <c r="B93" s="46" t="s">
        <v>211</v>
      </c>
      <c r="C93" s="31">
        <v>23</v>
      </c>
      <c r="D93" s="20" t="s">
        <v>16</v>
      </c>
      <c r="E93" s="30"/>
      <c r="F93" s="31"/>
      <c r="G93" s="41" t="s">
        <v>13</v>
      </c>
      <c r="H93" s="31">
        <f>C93*F93</f>
        <v>0</v>
      </c>
    </row>
    <row r="94" spans="1:8" s="89" customFormat="1" ht="15" x14ac:dyDescent="0.25">
      <c r="A94" s="45" t="s">
        <v>207</v>
      </c>
      <c r="B94" s="46" t="s">
        <v>162</v>
      </c>
      <c r="C94" s="101">
        <v>4060</v>
      </c>
      <c r="D94" s="102" t="s">
        <v>9</v>
      </c>
      <c r="E94" s="90"/>
      <c r="F94" s="31"/>
      <c r="G94" s="103" t="s">
        <v>13</v>
      </c>
      <c r="H94" s="101">
        <f>C94*F94</f>
        <v>0</v>
      </c>
    </row>
    <row r="95" spans="1:8" ht="15" x14ac:dyDescent="0.25">
      <c r="A95" s="45" t="s">
        <v>164</v>
      </c>
      <c r="B95" s="46" t="s">
        <v>163</v>
      </c>
      <c r="C95" s="33"/>
      <c r="D95" s="33"/>
      <c r="F95" s="31"/>
      <c r="G95" s="33"/>
      <c r="H95" s="33"/>
    </row>
    <row r="96" spans="1:8" ht="15" x14ac:dyDescent="0.25">
      <c r="A96" s="45"/>
      <c r="B96" s="74" t="s">
        <v>178</v>
      </c>
      <c r="C96" s="31">
        <v>100</v>
      </c>
      <c r="D96" s="20" t="s">
        <v>10</v>
      </c>
      <c r="E96" s="30"/>
      <c r="F96" s="31"/>
      <c r="G96" s="41" t="s">
        <v>13</v>
      </c>
      <c r="H96" s="31">
        <f>C96*F96</f>
        <v>0</v>
      </c>
    </row>
    <row r="97" spans="1:11" ht="15" x14ac:dyDescent="0.25">
      <c r="A97" s="45"/>
      <c r="B97" s="74" t="s">
        <v>179</v>
      </c>
      <c r="C97" s="31">
        <v>2</v>
      </c>
      <c r="D97" s="20" t="s">
        <v>16</v>
      </c>
      <c r="E97" s="30"/>
      <c r="F97" s="31"/>
      <c r="G97" s="41" t="s">
        <v>13</v>
      </c>
      <c r="H97" s="31">
        <f>C97*F97</f>
        <v>0</v>
      </c>
    </row>
    <row r="98" spans="1:11" ht="15" x14ac:dyDescent="0.25">
      <c r="A98" s="45" t="s">
        <v>165</v>
      </c>
      <c r="B98" s="46" t="s">
        <v>279</v>
      </c>
      <c r="C98" s="31"/>
      <c r="D98" s="20"/>
      <c r="E98" s="30"/>
      <c r="F98" s="31"/>
      <c r="G98" s="41"/>
      <c r="H98" s="31"/>
    </row>
    <row r="99" spans="1:11" ht="15" x14ac:dyDescent="0.25">
      <c r="A99" s="45"/>
      <c r="B99" s="87" t="s">
        <v>212</v>
      </c>
      <c r="C99" s="31">
        <v>8</v>
      </c>
      <c r="D99" s="20" t="s">
        <v>16</v>
      </c>
      <c r="E99" s="30"/>
      <c r="F99" s="31"/>
      <c r="G99" s="41" t="s">
        <v>13</v>
      </c>
      <c r="H99" s="31">
        <f>C99*F99</f>
        <v>0</v>
      </c>
    </row>
    <row r="100" spans="1:11" ht="15" x14ac:dyDescent="0.25">
      <c r="A100" s="45"/>
      <c r="B100" s="87" t="s">
        <v>213</v>
      </c>
      <c r="C100" s="31">
        <v>2</v>
      </c>
      <c r="D100" s="20" t="s">
        <v>16</v>
      </c>
      <c r="E100" s="30"/>
      <c r="F100" s="31"/>
      <c r="G100" s="41" t="s">
        <v>13</v>
      </c>
      <c r="H100" s="31">
        <f>C100*F100</f>
        <v>0</v>
      </c>
    </row>
    <row r="101" spans="1:11" ht="15" x14ac:dyDescent="0.25">
      <c r="A101" s="45"/>
      <c r="B101" s="87" t="s">
        <v>214</v>
      </c>
      <c r="C101" s="31">
        <v>1</v>
      </c>
      <c r="D101" s="20" t="s">
        <v>16</v>
      </c>
      <c r="E101" s="30"/>
      <c r="F101" s="31"/>
      <c r="G101" s="41" t="s">
        <v>13</v>
      </c>
      <c r="H101" s="31">
        <f>C101*F101</f>
        <v>0</v>
      </c>
    </row>
    <row r="102" spans="1:11" ht="7.5" customHeight="1" x14ac:dyDescent="0.25">
      <c r="A102" s="49"/>
      <c r="B102" s="75"/>
      <c r="C102" s="42"/>
      <c r="D102" s="43"/>
      <c r="E102" s="44"/>
      <c r="F102" s="31"/>
      <c r="G102" s="30"/>
      <c r="H102" s="30"/>
    </row>
    <row r="103" spans="1:11" ht="15" x14ac:dyDescent="0.25">
      <c r="A103" s="69"/>
      <c r="B103" s="51" t="s">
        <v>41</v>
      </c>
      <c r="C103" s="52"/>
      <c r="D103" s="53"/>
      <c r="E103" s="54"/>
      <c r="F103" s="52"/>
      <c r="G103" s="53"/>
      <c r="H103" s="55">
        <f>SUM(H87:H101)</f>
        <v>0</v>
      </c>
    </row>
    <row r="104" spans="1:11" ht="15" x14ac:dyDescent="0.25">
      <c r="A104" s="119" t="s">
        <v>215</v>
      </c>
      <c r="B104" s="40" t="s">
        <v>33</v>
      </c>
      <c r="C104" s="42"/>
      <c r="D104" s="43"/>
      <c r="E104" s="44"/>
      <c r="F104" s="72"/>
      <c r="G104" s="73"/>
      <c r="H104" s="50"/>
    </row>
    <row r="105" spans="1:11" ht="15" x14ac:dyDescent="0.25">
      <c r="A105" s="45" t="s">
        <v>125</v>
      </c>
      <c r="B105" s="46" t="s">
        <v>34</v>
      </c>
      <c r="C105" s="42"/>
      <c r="D105" s="43"/>
      <c r="E105" s="44"/>
      <c r="F105" s="72"/>
      <c r="G105" s="73"/>
      <c r="H105" s="50"/>
    </row>
    <row r="106" spans="1:11" ht="15" x14ac:dyDescent="0.25">
      <c r="A106" s="49"/>
      <c r="B106" s="87" t="s">
        <v>153</v>
      </c>
      <c r="C106" s="31">
        <v>868</v>
      </c>
      <c r="D106" s="32" t="s">
        <v>10</v>
      </c>
      <c r="E106" s="30"/>
      <c r="F106" s="31"/>
      <c r="G106" s="41" t="s">
        <v>13</v>
      </c>
      <c r="H106" s="31">
        <f>C106*F106</f>
        <v>0</v>
      </c>
    </row>
    <row r="107" spans="1:11" ht="15" x14ac:dyDescent="0.25">
      <c r="A107" s="49"/>
      <c r="B107" s="87" t="s">
        <v>154</v>
      </c>
      <c r="C107" s="31">
        <v>143</v>
      </c>
      <c r="D107" s="32" t="s">
        <v>10</v>
      </c>
      <c r="E107" s="30"/>
      <c r="F107" s="31"/>
      <c r="G107" s="41" t="s">
        <v>13</v>
      </c>
      <c r="H107" s="31">
        <f>C107*F107</f>
        <v>0</v>
      </c>
    </row>
    <row r="108" spans="1:11" ht="15" x14ac:dyDescent="0.25">
      <c r="A108" s="49"/>
      <c r="B108" s="87" t="s">
        <v>99</v>
      </c>
      <c r="C108" s="31">
        <v>367</v>
      </c>
      <c r="D108" s="32" t="s">
        <v>10</v>
      </c>
      <c r="E108" s="30"/>
      <c r="F108" s="31"/>
      <c r="G108" s="41" t="s">
        <v>13</v>
      </c>
      <c r="H108" s="31">
        <f>C108*F108</f>
        <v>0</v>
      </c>
      <c r="K108" s="38"/>
    </row>
    <row r="109" spans="1:11" ht="15" x14ac:dyDescent="0.25">
      <c r="A109" s="45" t="s">
        <v>59</v>
      </c>
      <c r="B109" s="46" t="s">
        <v>177</v>
      </c>
      <c r="C109" s="48"/>
      <c r="D109" s="32"/>
      <c r="E109" s="30"/>
      <c r="F109" s="31"/>
      <c r="G109" s="41"/>
      <c r="H109" s="31"/>
    </row>
    <row r="110" spans="1:11" ht="15" x14ac:dyDescent="0.25">
      <c r="A110" s="45"/>
      <c r="B110" s="87" t="s">
        <v>216</v>
      </c>
      <c r="C110" s="31">
        <v>24</v>
      </c>
      <c r="D110" s="32" t="s">
        <v>16</v>
      </c>
      <c r="E110" s="30"/>
      <c r="F110" s="31"/>
      <c r="G110" s="41" t="s">
        <v>13</v>
      </c>
      <c r="H110" s="31">
        <f>C110*F110</f>
        <v>0</v>
      </c>
    </row>
    <row r="111" spans="1:11" ht="15" x14ac:dyDescent="0.25">
      <c r="A111" s="45"/>
      <c r="B111" s="87" t="s">
        <v>217</v>
      </c>
      <c r="C111" s="31">
        <v>42</v>
      </c>
      <c r="D111" s="20" t="s">
        <v>10</v>
      </c>
      <c r="E111" s="30"/>
      <c r="F111" s="31"/>
      <c r="G111" s="41" t="s">
        <v>13</v>
      </c>
      <c r="H111" s="31">
        <f>C111*F111</f>
        <v>0</v>
      </c>
    </row>
    <row r="112" spans="1:11" ht="15" x14ac:dyDescent="0.25">
      <c r="A112" s="45"/>
      <c r="B112" s="87" t="s">
        <v>218</v>
      </c>
      <c r="C112" s="31">
        <v>24</v>
      </c>
      <c r="D112" s="32" t="s">
        <v>16</v>
      </c>
      <c r="E112" s="30"/>
      <c r="F112" s="31"/>
      <c r="G112" s="41" t="s">
        <v>13</v>
      </c>
      <c r="H112" s="31">
        <f>C112*F112</f>
        <v>0</v>
      </c>
    </row>
    <row r="113" spans="1:8" ht="15" x14ac:dyDescent="0.25">
      <c r="A113" s="45" t="s">
        <v>60</v>
      </c>
      <c r="B113" s="46" t="s">
        <v>158</v>
      </c>
      <c r="C113" s="31">
        <v>8</v>
      </c>
      <c r="D113" s="32" t="s">
        <v>16</v>
      </c>
      <c r="E113" s="30"/>
      <c r="F113" s="31"/>
      <c r="G113" s="41" t="s">
        <v>13</v>
      </c>
      <c r="H113" s="31">
        <f>C113*F113</f>
        <v>0</v>
      </c>
    </row>
    <row r="114" spans="1:8" s="100" customFormat="1" ht="15" x14ac:dyDescent="0.25">
      <c r="A114" s="94" t="s">
        <v>61</v>
      </c>
      <c r="B114" s="95" t="s">
        <v>159</v>
      </c>
      <c r="C114" s="96">
        <v>3</v>
      </c>
      <c r="D114" s="97" t="s">
        <v>16</v>
      </c>
      <c r="E114" s="98"/>
      <c r="F114" s="31"/>
      <c r="G114" s="99" t="s">
        <v>13</v>
      </c>
      <c r="H114" s="96">
        <f>C114*F114</f>
        <v>0</v>
      </c>
    </row>
    <row r="115" spans="1:8" ht="15" x14ac:dyDescent="0.25">
      <c r="A115" s="45" t="s">
        <v>84</v>
      </c>
      <c r="B115" s="46" t="s">
        <v>160</v>
      </c>
      <c r="D115" s="33"/>
      <c r="F115" s="31"/>
      <c r="G115" s="33"/>
      <c r="H115" s="33"/>
    </row>
    <row r="116" spans="1:8" ht="15" x14ac:dyDescent="0.25">
      <c r="A116" s="45"/>
      <c r="B116" s="87" t="s">
        <v>75</v>
      </c>
      <c r="C116" s="31">
        <v>3</v>
      </c>
      <c r="D116" s="32" t="s">
        <v>16</v>
      </c>
      <c r="E116" s="30"/>
      <c r="F116" s="31"/>
      <c r="G116" s="41" t="s">
        <v>13</v>
      </c>
      <c r="H116" s="31">
        <f>C116*F116</f>
        <v>0</v>
      </c>
    </row>
    <row r="117" spans="1:8" ht="15" x14ac:dyDescent="0.25">
      <c r="A117" s="45" t="s">
        <v>130</v>
      </c>
      <c r="B117" s="46" t="s">
        <v>161</v>
      </c>
      <c r="C117" s="31">
        <v>1</v>
      </c>
      <c r="D117" s="32" t="s">
        <v>16</v>
      </c>
      <c r="E117" s="30"/>
      <c r="F117" s="31"/>
      <c r="G117" s="41" t="s">
        <v>13</v>
      </c>
      <c r="H117" s="31">
        <f>C117*F117</f>
        <v>0</v>
      </c>
    </row>
    <row r="118" spans="1:8" ht="15" x14ac:dyDescent="0.25">
      <c r="A118" s="45" t="s">
        <v>222</v>
      </c>
      <c r="B118" s="46" t="s">
        <v>281</v>
      </c>
      <c r="C118" s="31"/>
      <c r="D118" s="20"/>
      <c r="E118" s="30"/>
      <c r="F118" s="31"/>
      <c r="G118" s="41"/>
      <c r="H118" s="31"/>
    </row>
    <row r="119" spans="1:8" ht="15" x14ac:dyDescent="0.25">
      <c r="A119" s="49"/>
      <c r="B119" s="87" t="s">
        <v>153</v>
      </c>
      <c r="C119" s="31">
        <v>868</v>
      </c>
      <c r="D119" s="32" t="s">
        <v>10</v>
      </c>
      <c r="E119" s="30"/>
      <c r="F119" s="31"/>
      <c r="G119" s="41" t="s">
        <v>13</v>
      </c>
      <c r="H119" s="31">
        <f>C119*F119</f>
        <v>0</v>
      </c>
    </row>
    <row r="120" spans="1:8" ht="15" x14ac:dyDescent="0.25">
      <c r="A120" s="49"/>
      <c r="B120" s="87" t="s">
        <v>154</v>
      </c>
      <c r="C120" s="31">
        <v>143</v>
      </c>
      <c r="D120" s="32" t="s">
        <v>10</v>
      </c>
      <c r="E120" s="30"/>
      <c r="F120" s="31"/>
      <c r="G120" s="41" t="s">
        <v>13</v>
      </c>
      <c r="H120" s="31">
        <f>C120*F120</f>
        <v>0</v>
      </c>
    </row>
    <row r="121" spans="1:8" ht="15" x14ac:dyDescent="0.25">
      <c r="A121" s="49"/>
      <c r="B121" s="87" t="s">
        <v>99</v>
      </c>
      <c r="C121" s="31">
        <v>367</v>
      </c>
      <c r="D121" s="32" t="s">
        <v>10</v>
      </c>
      <c r="E121" s="30"/>
      <c r="F121" s="31"/>
      <c r="G121" s="41" t="s">
        <v>13</v>
      </c>
      <c r="H121" s="31">
        <f>C121*F121</f>
        <v>0</v>
      </c>
    </row>
    <row r="122" spans="1:8" ht="15" x14ac:dyDescent="0.25">
      <c r="A122" s="45" t="s">
        <v>224</v>
      </c>
      <c r="B122" s="46" t="s">
        <v>280</v>
      </c>
      <c r="C122" s="31">
        <v>1</v>
      </c>
      <c r="D122" s="20" t="s">
        <v>221</v>
      </c>
      <c r="E122" s="30"/>
      <c r="F122" s="31"/>
      <c r="G122" s="41" t="s">
        <v>13</v>
      </c>
      <c r="H122" s="31">
        <f>C122*F122</f>
        <v>0</v>
      </c>
    </row>
    <row r="123" spans="1:8" ht="7.5" customHeight="1" x14ac:dyDescent="0.25">
      <c r="A123" s="49"/>
      <c r="B123" s="75"/>
      <c r="C123" s="42"/>
      <c r="D123" s="43"/>
      <c r="E123" s="44"/>
      <c r="F123" s="31"/>
      <c r="G123" s="30"/>
      <c r="H123" s="30"/>
    </row>
    <row r="124" spans="1:8" ht="15" x14ac:dyDescent="0.25">
      <c r="A124" s="69"/>
      <c r="B124" s="51" t="s">
        <v>62</v>
      </c>
      <c r="C124" s="52"/>
      <c r="D124" s="53"/>
      <c r="E124" s="54"/>
      <c r="F124" s="52"/>
      <c r="G124" s="53"/>
      <c r="H124" s="55">
        <f>SUM(H106:H122)</f>
        <v>0</v>
      </c>
    </row>
    <row r="125" spans="1:8" ht="15" x14ac:dyDescent="0.25">
      <c r="A125" s="119" t="s">
        <v>219</v>
      </c>
      <c r="B125" s="24" t="s">
        <v>74</v>
      </c>
      <c r="C125" s="42"/>
      <c r="D125" s="43"/>
      <c r="E125" s="44"/>
      <c r="F125" s="72"/>
      <c r="G125" s="73"/>
      <c r="H125" s="50"/>
    </row>
    <row r="126" spans="1:8" ht="15" x14ac:dyDescent="0.25">
      <c r="A126" s="45" t="s">
        <v>66</v>
      </c>
      <c r="B126" s="46" t="s">
        <v>76</v>
      </c>
      <c r="C126" s="42"/>
      <c r="D126" s="43"/>
      <c r="E126" s="44"/>
      <c r="F126" s="72"/>
      <c r="G126" s="73"/>
      <c r="H126" s="50"/>
    </row>
    <row r="127" spans="1:8" ht="15" x14ac:dyDescent="0.25">
      <c r="A127" s="49"/>
      <c r="B127" s="87" t="s">
        <v>77</v>
      </c>
      <c r="C127" s="31">
        <v>560</v>
      </c>
      <c r="D127" s="32" t="s">
        <v>10</v>
      </c>
      <c r="E127" s="30"/>
      <c r="F127" s="31"/>
      <c r="G127" s="41" t="s">
        <v>13</v>
      </c>
      <c r="H127" s="31">
        <f>C127*F127</f>
        <v>0</v>
      </c>
    </row>
    <row r="128" spans="1:8" ht="15" x14ac:dyDescent="0.25">
      <c r="A128" s="49"/>
      <c r="B128" s="87" t="s">
        <v>103</v>
      </c>
      <c r="C128" s="31">
        <v>70</v>
      </c>
      <c r="D128" s="32" t="s">
        <v>10</v>
      </c>
      <c r="E128" s="30"/>
      <c r="F128" s="31"/>
      <c r="G128" s="41" t="s">
        <v>13</v>
      </c>
      <c r="H128" s="31">
        <f>C128*F128</f>
        <v>0</v>
      </c>
    </row>
    <row r="129" spans="1:11" ht="15" x14ac:dyDescent="0.25">
      <c r="A129" s="49"/>
      <c r="B129" s="87" t="s">
        <v>104</v>
      </c>
      <c r="C129" s="31">
        <v>320</v>
      </c>
      <c r="D129" s="32" t="s">
        <v>10</v>
      </c>
      <c r="E129" s="30"/>
      <c r="F129" s="31"/>
      <c r="G129" s="41" t="s">
        <v>13</v>
      </c>
      <c r="H129" s="31">
        <f>C129*F129</f>
        <v>0</v>
      </c>
    </row>
    <row r="130" spans="1:11" ht="15" x14ac:dyDescent="0.25">
      <c r="A130" s="49"/>
      <c r="B130" s="87" t="s">
        <v>105</v>
      </c>
      <c r="C130" s="31">
        <v>250</v>
      </c>
      <c r="D130" s="32" t="s">
        <v>10</v>
      </c>
      <c r="E130" s="30"/>
      <c r="F130" s="31"/>
      <c r="G130" s="41" t="s">
        <v>13</v>
      </c>
      <c r="H130" s="31">
        <f>C130*F130</f>
        <v>0</v>
      </c>
      <c r="K130" s="38"/>
    </row>
    <row r="131" spans="1:11" ht="15" x14ac:dyDescent="0.25">
      <c r="A131" s="45" t="s">
        <v>67</v>
      </c>
      <c r="B131" s="46" t="s">
        <v>12</v>
      </c>
      <c r="C131" s="42"/>
      <c r="D131" s="43"/>
      <c r="E131" s="44"/>
      <c r="F131" s="31"/>
      <c r="G131" s="30"/>
      <c r="H131" s="30"/>
    </row>
    <row r="132" spans="1:11" ht="15" x14ac:dyDescent="0.25">
      <c r="A132" s="49"/>
      <c r="B132" s="87" t="s">
        <v>77</v>
      </c>
      <c r="C132" s="31">
        <v>4</v>
      </c>
      <c r="D132" s="20" t="s">
        <v>16</v>
      </c>
      <c r="E132" s="30"/>
      <c r="F132" s="31"/>
      <c r="G132" s="41" t="s">
        <v>13</v>
      </c>
      <c r="H132" s="31">
        <f t="shared" ref="H132:H138" si="3">C132*F132</f>
        <v>0</v>
      </c>
    </row>
    <row r="133" spans="1:11" ht="15" x14ac:dyDescent="0.25">
      <c r="A133" s="45" t="s">
        <v>68</v>
      </c>
      <c r="B133" s="46" t="s">
        <v>88</v>
      </c>
      <c r="C133" s="31">
        <v>4</v>
      </c>
      <c r="D133" s="32" t="s">
        <v>16</v>
      </c>
      <c r="E133" s="30"/>
      <c r="F133" s="31"/>
      <c r="G133" s="41" t="s">
        <v>13</v>
      </c>
      <c r="H133" s="31">
        <f t="shared" si="3"/>
        <v>0</v>
      </c>
    </row>
    <row r="134" spans="1:11" ht="15" x14ac:dyDescent="0.25">
      <c r="A134" s="45" t="s">
        <v>69</v>
      </c>
      <c r="B134" s="46" t="s">
        <v>220</v>
      </c>
      <c r="C134" s="31">
        <v>11</v>
      </c>
      <c r="D134" s="32" t="s">
        <v>16</v>
      </c>
      <c r="E134" s="30"/>
      <c r="F134" s="31"/>
      <c r="G134" s="41" t="s">
        <v>13</v>
      </c>
      <c r="H134" s="31">
        <f t="shared" si="3"/>
        <v>0</v>
      </c>
    </row>
    <row r="135" spans="1:11" ht="15" x14ac:dyDescent="0.25">
      <c r="A135" s="45" t="s">
        <v>70</v>
      </c>
      <c r="B135" s="46" t="s">
        <v>11</v>
      </c>
      <c r="C135" s="31">
        <v>1</v>
      </c>
      <c r="D135" s="20" t="s">
        <v>221</v>
      </c>
      <c r="E135" s="30"/>
      <c r="F135" s="31"/>
      <c r="G135" s="41" t="s">
        <v>13</v>
      </c>
      <c r="H135" s="31">
        <f t="shared" si="3"/>
        <v>0</v>
      </c>
    </row>
    <row r="136" spans="1:11" ht="15" x14ac:dyDescent="0.25">
      <c r="A136" s="45" t="s">
        <v>86</v>
      </c>
      <c r="B136" s="46" t="s">
        <v>71</v>
      </c>
      <c r="C136" s="31">
        <v>30</v>
      </c>
      <c r="D136" s="32" t="s">
        <v>16</v>
      </c>
      <c r="E136" s="30"/>
      <c r="F136" s="31"/>
      <c r="G136" s="41" t="s">
        <v>13</v>
      </c>
      <c r="H136" s="31">
        <f t="shared" si="3"/>
        <v>0</v>
      </c>
    </row>
    <row r="137" spans="1:11" ht="15" x14ac:dyDescent="0.25">
      <c r="A137" s="45" t="s">
        <v>222</v>
      </c>
      <c r="B137" s="46" t="s">
        <v>223</v>
      </c>
      <c r="C137" s="31">
        <v>1</v>
      </c>
      <c r="D137" s="20" t="s">
        <v>221</v>
      </c>
      <c r="E137" s="30"/>
      <c r="F137" s="31"/>
      <c r="G137" s="41" t="s">
        <v>13</v>
      </c>
      <c r="H137" s="31">
        <f t="shared" si="3"/>
        <v>0</v>
      </c>
    </row>
    <row r="138" spans="1:11" ht="15" x14ac:dyDescent="0.25">
      <c r="A138" s="45" t="s">
        <v>224</v>
      </c>
      <c r="B138" s="46" t="s">
        <v>225</v>
      </c>
      <c r="C138" s="31">
        <v>70</v>
      </c>
      <c r="D138" s="20" t="s">
        <v>10</v>
      </c>
      <c r="E138" s="30"/>
      <c r="F138" s="31"/>
      <c r="G138" s="41" t="s">
        <v>13</v>
      </c>
      <c r="H138" s="31">
        <f t="shared" si="3"/>
        <v>0</v>
      </c>
    </row>
    <row r="139" spans="1:11" ht="7.5" customHeight="1" x14ac:dyDescent="0.25">
      <c r="A139" s="49"/>
      <c r="B139" s="75"/>
      <c r="C139" s="42"/>
      <c r="D139" s="43"/>
      <c r="E139" s="44"/>
      <c r="F139" s="31"/>
      <c r="G139" s="30"/>
      <c r="H139" s="30"/>
    </row>
    <row r="140" spans="1:11" ht="15" x14ac:dyDescent="0.25">
      <c r="A140" s="69"/>
      <c r="B140" s="51" t="s">
        <v>63</v>
      </c>
      <c r="C140" s="52"/>
      <c r="D140" s="53"/>
      <c r="E140" s="54"/>
      <c r="F140" s="52"/>
      <c r="G140" s="53"/>
      <c r="H140" s="55">
        <f>SUM(H127:H138)</f>
        <v>0</v>
      </c>
    </row>
    <row r="141" spans="1:11" ht="15" x14ac:dyDescent="0.25">
      <c r="A141" s="119" t="s">
        <v>226</v>
      </c>
      <c r="B141" s="40" t="s">
        <v>35</v>
      </c>
      <c r="C141" s="42"/>
      <c r="D141" s="43"/>
      <c r="E141" s="44"/>
      <c r="F141" s="72"/>
      <c r="G141" s="76"/>
      <c r="H141" s="50"/>
    </row>
    <row r="142" spans="1:11" ht="15" x14ac:dyDescent="0.25">
      <c r="A142" s="45" t="s">
        <v>56</v>
      </c>
      <c r="B142" s="46" t="s">
        <v>36</v>
      </c>
      <c r="C142" s="42"/>
      <c r="D142" s="43"/>
      <c r="E142" s="44"/>
      <c r="F142" s="31"/>
      <c r="G142" s="30"/>
      <c r="H142" s="30"/>
    </row>
    <row r="143" spans="1:11" ht="15" x14ac:dyDescent="0.25">
      <c r="A143" s="49"/>
      <c r="B143" s="88" t="s">
        <v>100</v>
      </c>
      <c r="C143" s="31">
        <v>185</v>
      </c>
      <c r="D143" s="32" t="s">
        <v>10</v>
      </c>
      <c r="E143" s="30"/>
      <c r="F143" s="31"/>
      <c r="G143" s="41" t="s">
        <v>13</v>
      </c>
      <c r="H143" s="31">
        <f t="shared" ref="H143:H148" si="4">C143*F143</f>
        <v>0</v>
      </c>
      <c r="K143" s="38"/>
    </row>
    <row r="144" spans="1:11" ht="15" x14ac:dyDescent="0.25">
      <c r="A144" s="49"/>
      <c r="B144" s="88" t="s">
        <v>101</v>
      </c>
      <c r="C144" s="31">
        <v>612</v>
      </c>
      <c r="D144" s="32" t="s">
        <v>10</v>
      </c>
      <c r="E144" s="30"/>
      <c r="F144" s="31"/>
      <c r="G144" s="41" t="s">
        <v>13</v>
      </c>
      <c r="H144" s="31">
        <f t="shared" si="4"/>
        <v>0</v>
      </c>
    </row>
    <row r="145" spans="1:8" ht="15" x14ac:dyDescent="0.25">
      <c r="A145" s="49"/>
      <c r="B145" s="88" t="s">
        <v>102</v>
      </c>
      <c r="C145" s="31">
        <v>586</v>
      </c>
      <c r="D145" s="32" t="s">
        <v>10</v>
      </c>
      <c r="E145" s="30"/>
      <c r="F145" s="31"/>
      <c r="G145" s="41" t="s">
        <v>13</v>
      </c>
      <c r="H145" s="31">
        <f t="shared" si="4"/>
        <v>0</v>
      </c>
    </row>
    <row r="146" spans="1:8" ht="15" x14ac:dyDescent="0.25">
      <c r="A146" s="49"/>
      <c r="B146" s="88" t="s">
        <v>198</v>
      </c>
      <c r="C146" s="31">
        <v>288</v>
      </c>
      <c r="D146" s="32" t="s">
        <v>10</v>
      </c>
      <c r="E146" s="30"/>
      <c r="F146" s="31"/>
      <c r="G146" s="41" t="s">
        <v>13</v>
      </c>
      <c r="H146" s="31">
        <f t="shared" si="4"/>
        <v>0</v>
      </c>
    </row>
    <row r="147" spans="1:8" ht="15" x14ac:dyDescent="0.25">
      <c r="A147" s="49"/>
      <c r="B147" s="88" t="s">
        <v>42</v>
      </c>
      <c r="C147" s="31">
        <v>386</v>
      </c>
      <c r="D147" s="32" t="s">
        <v>10</v>
      </c>
      <c r="E147" s="30"/>
      <c r="F147" s="31"/>
      <c r="G147" s="41" t="s">
        <v>13</v>
      </c>
      <c r="H147" s="31">
        <f t="shared" si="4"/>
        <v>0</v>
      </c>
    </row>
    <row r="148" spans="1:8" ht="15" x14ac:dyDescent="0.25">
      <c r="A148" s="49"/>
      <c r="B148" s="88" t="s">
        <v>43</v>
      </c>
      <c r="C148" s="31">
        <v>315</v>
      </c>
      <c r="D148" s="32" t="s">
        <v>10</v>
      </c>
      <c r="E148" s="30"/>
      <c r="F148" s="31"/>
      <c r="G148" s="41" t="s">
        <v>13</v>
      </c>
      <c r="H148" s="31">
        <f t="shared" si="4"/>
        <v>0</v>
      </c>
    </row>
    <row r="149" spans="1:8" ht="15" x14ac:dyDescent="0.25">
      <c r="A149" s="49"/>
      <c r="B149" s="46" t="s">
        <v>334</v>
      </c>
      <c r="C149" s="31"/>
      <c r="D149" s="32"/>
      <c r="E149" s="30"/>
      <c r="F149" s="31"/>
      <c r="G149" s="41"/>
      <c r="H149" s="31"/>
    </row>
    <row r="150" spans="1:8" ht="15" x14ac:dyDescent="0.25">
      <c r="A150" s="49"/>
      <c r="B150" s="125" t="s">
        <v>335</v>
      </c>
      <c r="C150" s="31">
        <v>54</v>
      </c>
      <c r="D150" s="20" t="s">
        <v>16</v>
      </c>
      <c r="E150" s="30"/>
      <c r="F150" s="31"/>
      <c r="G150" s="41" t="s">
        <v>13</v>
      </c>
      <c r="H150" s="31">
        <f t="shared" ref="H150:H152" si="5">C150*F150</f>
        <v>0</v>
      </c>
    </row>
    <row r="151" spans="1:8" ht="15" x14ac:dyDescent="0.25">
      <c r="A151" s="49"/>
      <c r="B151" s="125" t="s">
        <v>336</v>
      </c>
      <c r="C151" s="31">
        <v>12</v>
      </c>
      <c r="D151" s="20" t="s">
        <v>16</v>
      </c>
      <c r="E151" s="30"/>
      <c r="F151" s="31"/>
      <c r="G151" s="41" t="s">
        <v>13</v>
      </c>
      <c r="H151" s="31">
        <f t="shared" si="5"/>
        <v>0</v>
      </c>
    </row>
    <row r="152" spans="1:8" ht="15" x14ac:dyDescent="0.25">
      <c r="A152" s="49"/>
      <c r="B152" s="125" t="s">
        <v>337</v>
      </c>
      <c r="C152" s="31">
        <v>68</v>
      </c>
      <c r="D152" s="20" t="s">
        <v>16</v>
      </c>
      <c r="E152" s="30"/>
      <c r="F152" s="31"/>
      <c r="G152" s="41" t="s">
        <v>13</v>
      </c>
      <c r="H152" s="31">
        <f t="shared" si="5"/>
        <v>0</v>
      </c>
    </row>
    <row r="153" spans="1:8" ht="15" x14ac:dyDescent="0.25">
      <c r="A153" s="49"/>
      <c r="B153" s="125" t="s">
        <v>338</v>
      </c>
      <c r="C153" s="31">
        <v>24</v>
      </c>
      <c r="D153" s="20" t="s">
        <v>16</v>
      </c>
      <c r="E153" s="30"/>
      <c r="F153" s="31"/>
      <c r="G153" s="41" t="s">
        <v>13</v>
      </c>
      <c r="H153" s="31">
        <f t="shared" ref="H153:H155" si="6">C153*F153</f>
        <v>0</v>
      </c>
    </row>
    <row r="154" spans="1:8" ht="15" x14ac:dyDescent="0.25">
      <c r="A154" s="49"/>
      <c r="B154" s="125" t="s">
        <v>42</v>
      </c>
      <c r="C154" s="31">
        <v>28</v>
      </c>
      <c r="D154" s="20" t="s">
        <v>16</v>
      </c>
      <c r="E154" s="30"/>
      <c r="F154" s="31"/>
      <c r="G154" s="41" t="s">
        <v>13</v>
      </c>
      <c r="H154" s="31">
        <f t="shared" si="6"/>
        <v>0</v>
      </c>
    </row>
    <row r="155" spans="1:8" ht="15" x14ac:dyDescent="0.25">
      <c r="A155" s="49"/>
      <c r="B155" s="125" t="s">
        <v>339</v>
      </c>
      <c r="C155" s="31">
        <v>34</v>
      </c>
      <c r="D155" s="20" t="s">
        <v>16</v>
      </c>
      <c r="E155" s="30"/>
      <c r="F155" s="31"/>
      <c r="G155" s="41" t="s">
        <v>13</v>
      </c>
      <c r="H155" s="31">
        <f t="shared" si="6"/>
        <v>0</v>
      </c>
    </row>
    <row r="156" spans="1:8" ht="15" x14ac:dyDescent="0.25">
      <c r="A156" s="45" t="s">
        <v>57</v>
      </c>
      <c r="B156" s="46" t="s">
        <v>228</v>
      </c>
      <c r="C156" s="42"/>
      <c r="D156" s="43"/>
      <c r="E156" s="44"/>
      <c r="F156" s="31"/>
      <c r="G156" s="30"/>
      <c r="H156" s="30"/>
    </row>
    <row r="157" spans="1:8" ht="15" x14ac:dyDescent="0.25">
      <c r="A157" s="45" t="s">
        <v>322</v>
      </c>
      <c r="B157" s="46" t="s">
        <v>323</v>
      </c>
      <c r="C157" s="42"/>
      <c r="D157" s="43"/>
      <c r="E157" s="44"/>
      <c r="F157" s="31"/>
      <c r="G157" s="30"/>
      <c r="H157" s="30"/>
    </row>
    <row r="158" spans="1:8" ht="15" customHeight="1" x14ac:dyDescent="0.25">
      <c r="A158" s="49"/>
      <c r="B158" s="105" t="s">
        <v>320</v>
      </c>
      <c r="C158" s="96">
        <v>385</v>
      </c>
      <c r="D158" s="97" t="s">
        <v>10</v>
      </c>
      <c r="E158" s="98"/>
      <c r="F158" s="96"/>
      <c r="G158" s="99" t="s">
        <v>13</v>
      </c>
      <c r="H158" s="96">
        <f t="shared" ref="H158" si="7">C158*F158</f>
        <v>0</v>
      </c>
    </row>
    <row r="159" spans="1:8" ht="15" customHeight="1" x14ac:dyDescent="0.25">
      <c r="A159" s="45" t="s">
        <v>324</v>
      </c>
      <c r="B159" s="46" t="s">
        <v>325</v>
      </c>
      <c r="C159" s="42"/>
      <c r="D159" s="43"/>
      <c r="E159" s="44"/>
      <c r="F159" s="31"/>
      <c r="G159" s="30"/>
      <c r="H159" s="30"/>
    </row>
    <row r="160" spans="1:8" ht="15" customHeight="1" x14ac:dyDescent="0.25">
      <c r="A160" s="49"/>
      <c r="B160" s="105" t="s">
        <v>331</v>
      </c>
      <c r="C160" s="96">
        <v>3</v>
      </c>
      <c r="D160" s="32" t="s">
        <v>16</v>
      </c>
      <c r="E160" s="30"/>
      <c r="F160" s="31"/>
      <c r="G160" s="41" t="s">
        <v>13</v>
      </c>
      <c r="H160" s="31">
        <f>C160*F160</f>
        <v>0</v>
      </c>
    </row>
    <row r="161" spans="1:8" ht="15" customHeight="1" x14ac:dyDescent="0.25">
      <c r="A161" s="49"/>
      <c r="B161" s="105" t="s">
        <v>332</v>
      </c>
      <c r="C161" s="96">
        <v>2</v>
      </c>
      <c r="D161" s="32" t="s">
        <v>16</v>
      </c>
      <c r="E161" s="30"/>
      <c r="F161" s="31"/>
      <c r="G161" s="41" t="s">
        <v>13</v>
      </c>
      <c r="H161" s="31">
        <f>C161*F161</f>
        <v>0</v>
      </c>
    </row>
    <row r="162" spans="1:8" ht="15" customHeight="1" x14ac:dyDescent="0.25">
      <c r="A162" s="49"/>
      <c r="B162" s="105" t="s">
        <v>333</v>
      </c>
      <c r="C162" s="96">
        <v>1</v>
      </c>
      <c r="D162" s="32" t="s">
        <v>16</v>
      </c>
      <c r="E162" s="30"/>
      <c r="F162" s="31"/>
      <c r="G162" s="41" t="s">
        <v>13</v>
      </c>
      <c r="H162" s="31">
        <f>C162*F162</f>
        <v>0</v>
      </c>
    </row>
    <row r="163" spans="1:8" ht="15" x14ac:dyDescent="0.25">
      <c r="A163" s="45" t="s">
        <v>58</v>
      </c>
      <c r="B163" s="46" t="s">
        <v>227</v>
      </c>
      <c r="C163" s="48">
        <v>2372</v>
      </c>
      <c r="D163" s="32" t="s">
        <v>10</v>
      </c>
      <c r="E163" s="30"/>
      <c r="F163" s="31"/>
      <c r="G163" s="41" t="s">
        <v>13</v>
      </c>
      <c r="H163" s="31">
        <f t="shared" ref="H163" si="8">C163*F163</f>
        <v>0</v>
      </c>
    </row>
    <row r="164" spans="1:8" ht="15" x14ac:dyDescent="0.25">
      <c r="A164" s="45" t="s">
        <v>85</v>
      </c>
      <c r="B164" s="46" t="s">
        <v>11</v>
      </c>
      <c r="C164" s="42"/>
      <c r="D164" s="43"/>
      <c r="E164" s="44"/>
      <c r="F164" s="31"/>
      <c r="G164" s="30"/>
      <c r="H164" s="30"/>
    </row>
    <row r="165" spans="1:8" ht="15" customHeight="1" x14ac:dyDescent="0.25">
      <c r="A165" s="49"/>
      <c r="B165" s="47" t="s">
        <v>37</v>
      </c>
      <c r="C165" s="48"/>
      <c r="D165" s="32"/>
      <c r="E165" s="30"/>
      <c r="F165" s="31"/>
      <c r="G165" s="41"/>
      <c r="H165" s="31"/>
    </row>
    <row r="166" spans="1:8" ht="15" x14ac:dyDescent="0.25">
      <c r="A166" s="45" t="s">
        <v>87</v>
      </c>
      <c r="B166" s="46" t="s">
        <v>38</v>
      </c>
      <c r="D166" s="33"/>
      <c r="F166" s="31"/>
      <c r="G166" s="33"/>
      <c r="H166" s="33"/>
    </row>
    <row r="167" spans="1:8" ht="15" x14ac:dyDescent="0.25">
      <c r="A167" s="45"/>
      <c r="B167" s="88" t="s">
        <v>100</v>
      </c>
      <c r="C167" s="31">
        <v>1</v>
      </c>
      <c r="D167" s="32" t="s">
        <v>16</v>
      </c>
      <c r="E167" s="30"/>
      <c r="F167" s="31"/>
      <c r="G167" s="41" t="s">
        <v>13</v>
      </c>
      <c r="H167" s="31">
        <f>C167*F167</f>
        <v>0</v>
      </c>
    </row>
    <row r="168" spans="1:8" ht="15" x14ac:dyDescent="0.25">
      <c r="A168" s="49"/>
      <c r="B168" s="88" t="s">
        <v>101</v>
      </c>
      <c r="C168" s="31">
        <v>1</v>
      </c>
      <c r="D168" s="32" t="s">
        <v>16</v>
      </c>
      <c r="E168" s="30"/>
      <c r="F168" s="31"/>
      <c r="G168" s="41" t="s">
        <v>13</v>
      </c>
      <c r="H168" s="31">
        <f>C168*F168</f>
        <v>0</v>
      </c>
    </row>
    <row r="169" spans="1:8" ht="15" x14ac:dyDescent="0.25">
      <c r="A169" s="49"/>
      <c r="B169" s="47" t="s">
        <v>44</v>
      </c>
      <c r="C169" s="31">
        <v>22</v>
      </c>
      <c r="D169" s="32" t="s">
        <v>16</v>
      </c>
      <c r="E169" s="44"/>
      <c r="F169" s="31"/>
      <c r="G169" s="41" t="s">
        <v>13</v>
      </c>
      <c r="H169" s="31">
        <f>C169*F169</f>
        <v>0</v>
      </c>
    </row>
    <row r="170" spans="1:8" ht="15" x14ac:dyDescent="0.25">
      <c r="A170" s="45" t="s">
        <v>230</v>
      </c>
      <c r="B170" s="46" t="s">
        <v>232</v>
      </c>
      <c r="C170" s="42"/>
      <c r="D170" s="43"/>
      <c r="E170" s="44"/>
      <c r="F170" s="31"/>
      <c r="G170" s="30"/>
      <c r="H170" s="30"/>
    </row>
    <row r="171" spans="1:8" ht="15" customHeight="1" x14ac:dyDescent="0.25">
      <c r="A171" s="49"/>
      <c r="B171" s="88" t="s">
        <v>229</v>
      </c>
      <c r="C171" s="48"/>
      <c r="D171" s="32"/>
      <c r="E171" s="30"/>
      <c r="F171" s="31"/>
      <c r="G171" s="41"/>
      <c r="H171" s="31"/>
    </row>
    <row r="172" spans="1:8" ht="15" x14ac:dyDescent="0.25">
      <c r="A172" s="45" t="s">
        <v>231</v>
      </c>
      <c r="B172" s="46" t="s">
        <v>233</v>
      </c>
      <c r="C172" s="42"/>
      <c r="D172" s="43"/>
      <c r="E172" s="44"/>
      <c r="F172" s="31"/>
      <c r="G172" s="30"/>
      <c r="H172" s="30"/>
    </row>
    <row r="173" spans="1:8" ht="15" customHeight="1" x14ac:dyDescent="0.25">
      <c r="A173" s="49"/>
      <c r="B173" s="88" t="s">
        <v>229</v>
      </c>
      <c r="C173" s="48"/>
      <c r="D173" s="32"/>
      <c r="E173" s="30"/>
      <c r="F173" s="31"/>
      <c r="G173" s="41"/>
      <c r="H173" s="31"/>
    </row>
    <row r="174" spans="1:8" ht="15" x14ac:dyDescent="0.25">
      <c r="A174" s="45" t="s">
        <v>234</v>
      </c>
      <c r="B174" s="46" t="s">
        <v>12</v>
      </c>
      <c r="C174" s="31">
        <v>6</v>
      </c>
      <c r="D174" s="32" t="s">
        <v>16</v>
      </c>
      <c r="E174" s="30"/>
      <c r="F174" s="31"/>
      <c r="G174" s="41" t="s">
        <v>13</v>
      </c>
      <c r="H174" s="31">
        <f>C174*F174</f>
        <v>0</v>
      </c>
    </row>
    <row r="175" spans="1:8" ht="15" x14ac:dyDescent="0.25">
      <c r="A175" s="45" t="s">
        <v>235</v>
      </c>
      <c r="B175" s="46" t="s">
        <v>223</v>
      </c>
      <c r="C175" s="31">
        <v>1</v>
      </c>
      <c r="D175" s="20" t="s">
        <v>221</v>
      </c>
      <c r="E175" s="30"/>
      <c r="F175" s="31"/>
      <c r="G175" s="41" t="s">
        <v>13</v>
      </c>
      <c r="H175" s="31">
        <f>C175*F175</f>
        <v>0</v>
      </c>
    </row>
    <row r="176" spans="1:8" ht="15" x14ac:dyDescent="0.25">
      <c r="A176" s="45" t="s">
        <v>236</v>
      </c>
      <c r="B176" s="46" t="s">
        <v>237</v>
      </c>
      <c r="C176" s="31">
        <v>20</v>
      </c>
      <c r="D176" s="32" t="s">
        <v>14</v>
      </c>
      <c r="E176" s="30"/>
      <c r="F176" s="31"/>
      <c r="G176" s="41" t="s">
        <v>13</v>
      </c>
      <c r="H176" s="31">
        <f>C176*F176</f>
        <v>0</v>
      </c>
    </row>
    <row r="177" spans="1:8" ht="15" x14ac:dyDescent="0.25">
      <c r="A177" s="45" t="s">
        <v>238</v>
      </c>
      <c r="B177" s="46" t="s">
        <v>72</v>
      </c>
      <c r="C177" s="48">
        <v>50</v>
      </c>
      <c r="D177" s="32" t="s">
        <v>10</v>
      </c>
      <c r="E177" s="30"/>
      <c r="F177" s="31"/>
      <c r="G177" s="41" t="s">
        <v>13</v>
      </c>
      <c r="H177" s="31">
        <f t="shared" ref="H177" si="9">C177*F177</f>
        <v>0</v>
      </c>
    </row>
    <row r="178" spans="1:8" ht="15" x14ac:dyDescent="0.25">
      <c r="A178" s="45" t="s">
        <v>240</v>
      </c>
      <c r="B178" s="46" t="s">
        <v>241</v>
      </c>
      <c r="C178" s="42"/>
      <c r="D178" s="43"/>
      <c r="E178" s="44"/>
      <c r="F178" s="31"/>
      <c r="G178" s="30"/>
      <c r="H178" s="30"/>
    </row>
    <row r="179" spans="1:8" ht="15" customHeight="1" x14ac:dyDescent="0.25">
      <c r="A179" s="49"/>
      <c r="B179" s="88" t="s">
        <v>229</v>
      </c>
      <c r="C179" s="48"/>
      <c r="D179" s="32"/>
      <c r="E179" s="30"/>
      <c r="F179" s="31"/>
      <c r="G179" s="41"/>
      <c r="H179" s="31"/>
    </row>
    <row r="180" spans="1:8" ht="15" x14ac:dyDescent="0.25">
      <c r="A180" s="45" t="s">
        <v>239</v>
      </c>
      <c r="B180" s="46" t="s">
        <v>71</v>
      </c>
      <c r="C180" s="48"/>
      <c r="D180" s="32"/>
      <c r="E180" s="30"/>
      <c r="F180" s="31"/>
      <c r="G180" s="41"/>
      <c r="H180" s="31"/>
    </row>
    <row r="181" spans="1:8" s="104" customFormat="1" ht="15" x14ac:dyDescent="0.25">
      <c r="A181" s="45" t="s">
        <v>321</v>
      </c>
      <c r="B181" s="46" t="s">
        <v>282</v>
      </c>
      <c r="C181" s="101"/>
      <c r="D181" s="102"/>
      <c r="E181" s="90"/>
      <c r="F181" s="101"/>
      <c r="G181" s="103"/>
      <c r="H181" s="101"/>
    </row>
    <row r="182" spans="1:8" ht="15" customHeight="1" x14ac:dyDescent="0.25">
      <c r="A182" s="49"/>
      <c r="B182" s="88" t="s">
        <v>330</v>
      </c>
      <c r="C182" s="48">
        <v>1</v>
      </c>
      <c r="D182" s="20" t="s">
        <v>221</v>
      </c>
      <c r="E182" s="30"/>
      <c r="F182" s="31"/>
      <c r="G182" s="103" t="s">
        <v>13</v>
      </c>
      <c r="H182" s="31">
        <f t="shared" ref="H182:H183" si="10">C182*F182</f>
        <v>0</v>
      </c>
    </row>
    <row r="183" spans="1:8" ht="15" customHeight="1" x14ac:dyDescent="0.25">
      <c r="A183" s="49"/>
      <c r="B183" s="88" t="s">
        <v>326</v>
      </c>
      <c r="C183" s="48">
        <v>1</v>
      </c>
      <c r="D183" s="20" t="s">
        <v>16</v>
      </c>
      <c r="E183" s="30"/>
      <c r="F183" s="31"/>
      <c r="G183" s="123" t="s">
        <v>13</v>
      </c>
      <c r="H183" s="31">
        <f t="shared" si="10"/>
        <v>0</v>
      </c>
    </row>
    <row r="184" spans="1:8" ht="15" customHeight="1" x14ac:dyDescent="0.25">
      <c r="A184" s="45" t="s">
        <v>327</v>
      </c>
      <c r="B184" s="46" t="s">
        <v>328</v>
      </c>
      <c r="C184" s="101"/>
      <c r="D184" s="102"/>
      <c r="E184" s="90"/>
      <c r="F184" s="101"/>
      <c r="G184" s="103"/>
      <c r="H184" s="101"/>
    </row>
    <row r="185" spans="1:8" ht="15" customHeight="1" x14ac:dyDescent="0.25">
      <c r="A185" s="49"/>
      <c r="B185" s="88" t="s">
        <v>329</v>
      </c>
      <c r="C185" s="48">
        <v>10</v>
      </c>
      <c r="D185" s="32" t="s">
        <v>10</v>
      </c>
      <c r="E185" s="30"/>
      <c r="F185" s="31"/>
      <c r="G185" s="41" t="s">
        <v>13</v>
      </c>
      <c r="H185" s="31">
        <f t="shared" ref="H185" si="11">C185*F185</f>
        <v>0</v>
      </c>
    </row>
    <row r="186" spans="1:8" ht="15" customHeight="1" x14ac:dyDescent="0.25">
      <c r="A186" s="49"/>
      <c r="B186" s="88"/>
      <c r="C186" s="48"/>
      <c r="D186" s="20"/>
      <c r="E186" s="30"/>
      <c r="F186" s="31"/>
      <c r="G186" s="123"/>
      <c r="H186" s="31"/>
    </row>
    <row r="187" spans="1:8" ht="15" customHeight="1" x14ac:dyDescent="0.25">
      <c r="A187" s="49"/>
      <c r="B187" s="88"/>
      <c r="C187" s="48"/>
      <c r="D187" s="20"/>
      <c r="E187" s="30"/>
      <c r="F187" s="31"/>
      <c r="G187" s="123"/>
      <c r="H187" s="31"/>
    </row>
    <row r="188" spans="1:8" ht="7.5" customHeight="1" x14ac:dyDescent="0.25">
      <c r="A188" s="49"/>
      <c r="B188" s="75"/>
      <c r="C188" s="42"/>
      <c r="D188" s="43"/>
      <c r="E188" s="44"/>
      <c r="F188" s="31"/>
      <c r="G188" s="30"/>
      <c r="H188" s="30"/>
    </row>
    <row r="189" spans="1:8" ht="15" x14ac:dyDescent="0.25">
      <c r="A189" s="69"/>
      <c r="B189" s="51" t="s">
        <v>64</v>
      </c>
      <c r="C189" s="52"/>
      <c r="D189" s="53"/>
      <c r="E189" s="54"/>
      <c r="F189" s="52"/>
      <c r="G189" s="53"/>
      <c r="H189" s="55">
        <f>SUM(H143:H185)</f>
        <v>0</v>
      </c>
    </row>
    <row r="190" spans="1:8" ht="15" x14ac:dyDescent="0.25">
      <c r="A190" s="119" t="s">
        <v>310</v>
      </c>
      <c r="B190" s="24" t="s">
        <v>186</v>
      </c>
      <c r="C190" s="31"/>
      <c r="D190" s="32"/>
      <c r="E190" s="30"/>
      <c r="F190" s="31"/>
      <c r="G190" s="32"/>
      <c r="H190" s="31"/>
    </row>
    <row r="191" spans="1:8" ht="15" x14ac:dyDescent="0.25">
      <c r="A191" s="45" t="s">
        <v>187</v>
      </c>
      <c r="B191" s="46" t="s">
        <v>283</v>
      </c>
      <c r="C191" s="31">
        <v>9</v>
      </c>
      <c r="D191" s="32" t="s">
        <v>16</v>
      </c>
      <c r="E191" s="30"/>
      <c r="F191" s="31"/>
      <c r="G191" s="41" t="s">
        <v>13</v>
      </c>
      <c r="H191" s="31">
        <f>C191*F191</f>
        <v>0</v>
      </c>
    </row>
    <row r="192" spans="1:8" ht="15" x14ac:dyDescent="0.25">
      <c r="A192" s="45" t="s">
        <v>55</v>
      </c>
      <c r="B192" s="46" t="s">
        <v>284</v>
      </c>
      <c r="C192" s="48"/>
      <c r="D192" s="32"/>
      <c r="E192" s="30"/>
      <c r="F192" s="31"/>
      <c r="G192" s="41"/>
      <c r="H192" s="31"/>
    </row>
    <row r="193" spans="1:11" ht="15" x14ac:dyDescent="0.25">
      <c r="A193" s="77"/>
      <c r="B193" s="47" t="s">
        <v>166</v>
      </c>
      <c r="C193" s="31">
        <v>860</v>
      </c>
      <c r="D193" s="32" t="s">
        <v>10</v>
      </c>
      <c r="E193" s="30"/>
      <c r="F193" s="31"/>
      <c r="G193" s="41" t="s">
        <v>13</v>
      </c>
      <c r="H193" s="31">
        <f>C193*F193</f>
        <v>0</v>
      </c>
      <c r="K193" s="38"/>
    </row>
    <row r="194" spans="1:11" ht="15" x14ac:dyDescent="0.25">
      <c r="A194" s="77"/>
      <c r="B194" s="47" t="s">
        <v>285</v>
      </c>
      <c r="C194" s="31">
        <v>900</v>
      </c>
      <c r="D194" s="32" t="s">
        <v>10</v>
      </c>
      <c r="E194" s="30"/>
      <c r="F194" s="31"/>
      <c r="G194" s="41" t="s">
        <v>13</v>
      </c>
      <c r="H194" s="31">
        <f>C194*F194</f>
        <v>0</v>
      </c>
    </row>
    <row r="195" spans="1:11" ht="15" x14ac:dyDescent="0.25">
      <c r="A195" s="77"/>
      <c r="B195" s="88" t="s">
        <v>167</v>
      </c>
      <c r="C195" s="31">
        <v>460</v>
      </c>
      <c r="D195" s="32" t="s">
        <v>10</v>
      </c>
      <c r="E195" s="30"/>
      <c r="F195" s="31"/>
      <c r="G195" s="41" t="s">
        <v>13</v>
      </c>
      <c r="H195" s="31">
        <f>C195*F195</f>
        <v>0</v>
      </c>
    </row>
    <row r="196" spans="1:11" ht="15" x14ac:dyDescent="0.25">
      <c r="A196" s="77"/>
      <c r="B196" s="88" t="s">
        <v>168</v>
      </c>
      <c r="C196" s="31">
        <v>860</v>
      </c>
      <c r="D196" s="32" t="s">
        <v>10</v>
      </c>
      <c r="E196" s="30"/>
      <c r="F196" s="31"/>
      <c r="G196" s="41" t="s">
        <v>13</v>
      </c>
      <c r="H196" s="31">
        <f>C196*F196</f>
        <v>0</v>
      </c>
    </row>
    <row r="197" spans="1:11" x14ac:dyDescent="0.2">
      <c r="A197" s="45" t="s">
        <v>188</v>
      </c>
      <c r="B197" s="46" t="s">
        <v>286</v>
      </c>
      <c r="D197" s="33"/>
      <c r="G197" s="33"/>
      <c r="H197" s="33"/>
      <c r="K197" s="38"/>
    </row>
    <row r="198" spans="1:11" ht="15" x14ac:dyDescent="0.25">
      <c r="A198" s="77"/>
      <c r="B198" s="105" t="s">
        <v>169</v>
      </c>
      <c r="C198" s="31">
        <v>100</v>
      </c>
      <c r="D198" s="32" t="s">
        <v>10</v>
      </c>
      <c r="E198" s="30"/>
      <c r="F198" s="31"/>
      <c r="G198" s="41" t="s">
        <v>13</v>
      </c>
      <c r="H198" s="31">
        <f>C198*F198</f>
        <v>0</v>
      </c>
    </row>
    <row r="199" spans="1:11" ht="15" x14ac:dyDescent="0.25">
      <c r="A199" s="77"/>
      <c r="B199" s="105" t="s">
        <v>170</v>
      </c>
      <c r="C199" s="31">
        <v>144</v>
      </c>
      <c r="D199" s="32" t="s">
        <v>10</v>
      </c>
      <c r="E199" s="30"/>
      <c r="F199" s="31"/>
      <c r="G199" s="41" t="s">
        <v>13</v>
      </c>
      <c r="H199" s="31">
        <f>C199*F199</f>
        <v>0</v>
      </c>
    </row>
    <row r="200" spans="1:11" ht="7.5" customHeight="1" x14ac:dyDescent="0.25">
      <c r="A200" s="49"/>
      <c r="B200" s="75"/>
      <c r="C200" s="42"/>
      <c r="D200" s="43"/>
      <c r="E200" s="44"/>
      <c r="F200" s="31"/>
      <c r="G200" s="30"/>
      <c r="H200" s="30"/>
    </row>
    <row r="201" spans="1:11" ht="15" x14ac:dyDescent="0.25">
      <c r="A201" s="69"/>
      <c r="B201" s="51" t="s">
        <v>90</v>
      </c>
      <c r="C201" s="52"/>
      <c r="D201" s="53"/>
      <c r="E201" s="54"/>
      <c r="F201" s="52"/>
      <c r="G201" s="53"/>
      <c r="H201" s="55">
        <f>SUM(H191:H199)</f>
        <v>0</v>
      </c>
    </row>
    <row r="202" spans="1:11" ht="15" x14ac:dyDescent="0.25">
      <c r="A202" s="119" t="s">
        <v>311</v>
      </c>
      <c r="B202" s="24" t="s">
        <v>156</v>
      </c>
      <c r="C202" s="31"/>
      <c r="D202" s="32"/>
      <c r="E202" s="30"/>
      <c r="F202" s="31"/>
      <c r="G202" s="32"/>
      <c r="H202" s="31"/>
    </row>
    <row r="203" spans="1:11" ht="15" x14ac:dyDescent="0.25">
      <c r="A203" s="45" t="s">
        <v>242</v>
      </c>
      <c r="B203" s="46" t="s">
        <v>243</v>
      </c>
      <c r="C203" s="48"/>
      <c r="D203" s="32"/>
      <c r="E203" s="30"/>
      <c r="F203" s="31"/>
      <c r="G203" s="41"/>
      <c r="H203" s="31"/>
    </row>
    <row r="204" spans="1:11" ht="15" x14ac:dyDescent="0.25">
      <c r="A204" s="77"/>
      <c r="B204" s="88" t="s">
        <v>244</v>
      </c>
      <c r="C204" s="31">
        <v>60</v>
      </c>
      <c r="D204" s="32" t="s">
        <v>10</v>
      </c>
      <c r="E204" s="30"/>
      <c r="F204" s="101"/>
      <c r="G204" s="41" t="s">
        <v>13</v>
      </c>
      <c r="H204" s="31">
        <f>C204*F204</f>
        <v>0</v>
      </c>
    </row>
    <row r="205" spans="1:11" ht="15" x14ac:dyDescent="0.25">
      <c r="A205" s="45" t="s">
        <v>287</v>
      </c>
      <c r="B205" s="46" t="s">
        <v>288</v>
      </c>
      <c r="C205" s="48"/>
      <c r="D205" s="32"/>
      <c r="E205" s="30"/>
      <c r="F205" s="31"/>
      <c r="G205" s="41"/>
      <c r="H205" s="31"/>
    </row>
    <row r="206" spans="1:11" ht="15" x14ac:dyDescent="0.25">
      <c r="A206" s="77"/>
      <c r="B206" s="88" t="s">
        <v>229</v>
      </c>
      <c r="C206" s="31"/>
      <c r="D206" s="32"/>
      <c r="E206" s="30"/>
      <c r="F206" s="101"/>
      <c r="G206" s="41"/>
      <c r="H206" s="31"/>
    </row>
    <row r="207" spans="1:11" ht="15" x14ac:dyDescent="0.25">
      <c r="A207" s="45" t="s">
        <v>89</v>
      </c>
      <c r="B207" s="46" t="s">
        <v>245</v>
      </c>
      <c r="C207" s="48"/>
      <c r="D207" s="32"/>
      <c r="E207" s="30"/>
      <c r="F207" s="101"/>
      <c r="G207" s="41"/>
      <c r="H207" s="31"/>
    </row>
    <row r="208" spans="1:11" ht="15" x14ac:dyDescent="0.25">
      <c r="A208" s="45" t="s">
        <v>289</v>
      </c>
      <c r="B208" s="46" t="s">
        <v>290</v>
      </c>
      <c r="C208" s="48"/>
      <c r="D208" s="32"/>
      <c r="E208" s="30"/>
      <c r="F208" s="101"/>
      <c r="G208" s="41"/>
      <c r="H208" s="31"/>
    </row>
    <row r="209" spans="1:8" ht="15" x14ac:dyDescent="0.25">
      <c r="B209" s="88" t="s">
        <v>229</v>
      </c>
      <c r="C209" s="31"/>
      <c r="D209" s="32"/>
      <c r="E209" s="30"/>
      <c r="F209" s="101"/>
      <c r="G209" s="41"/>
      <c r="H209" s="31"/>
    </row>
    <row r="210" spans="1:8" ht="15" x14ac:dyDescent="0.25">
      <c r="A210" s="45" t="s">
        <v>246</v>
      </c>
      <c r="B210" s="46" t="s">
        <v>32</v>
      </c>
      <c r="C210" s="48"/>
      <c r="D210" s="32"/>
      <c r="E210" s="30"/>
      <c r="F210" s="101"/>
      <c r="G210" s="41"/>
      <c r="H210" s="31"/>
    </row>
    <row r="211" spans="1:8" ht="15" x14ac:dyDescent="0.25">
      <c r="B211" s="88" t="s">
        <v>247</v>
      </c>
      <c r="C211" s="31">
        <v>1300</v>
      </c>
      <c r="D211" s="32" t="s">
        <v>10</v>
      </c>
      <c r="E211" s="30"/>
      <c r="F211" s="101"/>
      <c r="G211" s="41" t="s">
        <v>13</v>
      </c>
      <c r="H211" s="31">
        <f>C211*F211</f>
        <v>0</v>
      </c>
    </row>
    <row r="212" spans="1:8" ht="15" x14ac:dyDescent="0.25">
      <c r="A212" s="45" t="s">
        <v>248</v>
      </c>
      <c r="B212" s="46" t="s">
        <v>249</v>
      </c>
      <c r="C212" s="31"/>
      <c r="D212" s="32"/>
      <c r="E212" s="30"/>
      <c r="F212" s="101"/>
      <c r="G212" s="41"/>
      <c r="H212" s="31"/>
    </row>
    <row r="213" spans="1:8" ht="15" x14ac:dyDescent="0.25">
      <c r="A213" s="77"/>
      <c r="B213" s="88" t="s">
        <v>260</v>
      </c>
      <c r="C213" s="31">
        <v>1</v>
      </c>
      <c r="D213" s="20" t="s">
        <v>16</v>
      </c>
      <c r="E213" s="30"/>
      <c r="F213" s="101"/>
      <c r="G213" s="41" t="s">
        <v>13</v>
      </c>
      <c r="H213" s="31">
        <f>C213*F213</f>
        <v>0</v>
      </c>
    </row>
    <row r="214" spans="1:8" ht="15" x14ac:dyDescent="0.25">
      <c r="A214" s="45" t="s">
        <v>291</v>
      </c>
      <c r="B214" s="46" t="s">
        <v>293</v>
      </c>
      <c r="C214" s="48"/>
      <c r="D214" s="32"/>
      <c r="E214" s="30"/>
      <c r="F214" s="101"/>
      <c r="G214" s="41"/>
      <c r="H214" s="31"/>
    </row>
    <row r="215" spans="1:8" ht="15" x14ac:dyDescent="0.25">
      <c r="A215" s="77"/>
      <c r="B215" s="88" t="s">
        <v>229</v>
      </c>
      <c r="C215" s="31"/>
      <c r="D215" s="32"/>
      <c r="E215" s="30"/>
      <c r="F215" s="101"/>
      <c r="G215" s="41"/>
      <c r="H215" s="31"/>
    </row>
    <row r="216" spans="1:8" ht="15" x14ac:dyDescent="0.25">
      <c r="A216" s="45" t="s">
        <v>292</v>
      </c>
      <c r="B216" s="46" t="s">
        <v>294</v>
      </c>
      <c r="C216" s="48"/>
      <c r="D216" s="32"/>
      <c r="E216" s="30"/>
      <c r="F216" s="101"/>
      <c r="G216" s="41"/>
      <c r="H216" s="31"/>
    </row>
    <row r="217" spans="1:8" ht="15" x14ac:dyDescent="0.25">
      <c r="A217" s="77"/>
      <c r="B217" s="88" t="s">
        <v>229</v>
      </c>
      <c r="C217" s="31"/>
      <c r="D217" s="32"/>
      <c r="E217" s="30"/>
      <c r="F217" s="101"/>
      <c r="G217" s="41"/>
      <c r="H217" s="31"/>
    </row>
    <row r="218" spans="1:8" ht="15" x14ac:dyDescent="0.25">
      <c r="A218" s="45" t="s">
        <v>250</v>
      </c>
      <c r="B218" s="46" t="s">
        <v>251</v>
      </c>
      <c r="D218" s="33"/>
      <c r="F218" s="101"/>
      <c r="G218" s="33"/>
      <c r="H218" s="33"/>
    </row>
    <row r="219" spans="1:8" ht="15" x14ac:dyDescent="0.25">
      <c r="A219" s="45"/>
      <c r="B219" s="105" t="s">
        <v>261</v>
      </c>
      <c r="C219" s="31">
        <v>1</v>
      </c>
      <c r="D219" s="32" t="s">
        <v>16</v>
      </c>
      <c r="E219" s="30"/>
      <c r="F219" s="101"/>
      <c r="G219" s="41" t="s">
        <v>13</v>
      </c>
      <c r="H219" s="31">
        <f>C219*F219</f>
        <v>0</v>
      </c>
    </row>
    <row r="220" spans="1:8" ht="15" x14ac:dyDescent="0.25">
      <c r="A220" s="45" t="s">
        <v>252</v>
      </c>
      <c r="B220" s="46" t="s">
        <v>253</v>
      </c>
      <c r="D220" s="33"/>
      <c r="F220" s="101"/>
      <c r="G220" s="33"/>
      <c r="H220" s="33"/>
    </row>
    <row r="221" spans="1:8" ht="15" x14ac:dyDescent="0.25">
      <c r="A221" s="45"/>
      <c r="B221" s="105" t="s">
        <v>262</v>
      </c>
      <c r="C221" s="31">
        <v>40</v>
      </c>
      <c r="D221" s="32" t="s">
        <v>16</v>
      </c>
      <c r="E221" s="30"/>
      <c r="F221" s="101"/>
      <c r="G221" s="41" t="s">
        <v>13</v>
      </c>
      <c r="H221" s="31">
        <f>C221*F221</f>
        <v>0</v>
      </c>
    </row>
    <row r="222" spans="1:8" ht="15" x14ac:dyDescent="0.25">
      <c r="A222" s="45"/>
      <c r="B222" s="105" t="s">
        <v>263</v>
      </c>
      <c r="C222" s="31">
        <v>2</v>
      </c>
      <c r="D222" s="32" t="s">
        <v>16</v>
      </c>
      <c r="E222" s="30"/>
      <c r="F222" s="101"/>
      <c r="G222" s="41" t="s">
        <v>13</v>
      </c>
      <c r="H222" s="31">
        <f>C222*F222</f>
        <v>0</v>
      </c>
    </row>
    <row r="223" spans="1:8" ht="15" x14ac:dyDescent="0.25">
      <c r="A223" s="45"/>
      <c r="B223" s="105" t="s">
        <v>261</v>
      </c>
      <c r="C223" s="31">
        <v>2</v>
      </c>
      <c r="D223" s="32" t="s">
        <v>16</v>
      </c>
      <c r="E223" s="30"/>
      <c r="F223" s="101"/>
      <c r="G223" s="41" t="s">
        <v>13</v>
      </c>
      <c r="H223" s="31">
        <f>C223*F223</f>
        <v>0</v>
      </c>
    </row>
    <row r="224" spans="1:8" ht="15" x14ac:dyDescent="0.25">
      <c r="A224" s="45" t="s">
        <v>254</v>
      </c>
      <c r="B224" s="46" t="s">
        <v>255</v>
      </c>
      <c r="D224" s="33"/>
      <c r="F224" s="101"/>
      <c r="G224" s="33"/>
      <c r="H224" s="33"/>
    </row>
    <row r="225" spans="1:11" ht="15" x14ac:dyDescent="0.25">
      <c r="A225" s="45"/>
      <c r="B225" s="105" t="s">
        <v>262</v>
      </c>
      <c r="C225" s="31">
        <v>40</v>
      </c>
      <c r="D225" s="32" t="s">
        <v>16</v>
      </c>
      <c r="E225" s="30"/>
      <c r="F225" s="101"/>
      <c r="G225" s="41" t="s">
        <v>13</v>
      </c>
      <c r="H225" s="31">
        <f>C225*F225</f>
        <v>0</v>
      </c>
      <c r="K225" s="38"/>
    </row>
    <row r="226" spans="1:11" ht="15" x14ac:dyDescent="0.25">
      <c r="A226" s="45"/>
      <c r="B226" s="105" t="s">
        <v>263</v>
      </c>
      <c r="C226" s="31">
        <v>2</v>
      </c>
      <c r="D226" s="32" t="s">
        <v>16</v>
      </c>
      <c r="E226" s="30"/>
      <c r="F226" s="101"/>
      <c r="G226" s="41" t="s">
        <v>13</v>
      </c>
      <c r="H226" s="31">
        <f>C226*F226</f>
        <v>0</v>
      </c>
    </row>
    <row r="227" spans="1:11" ht="15" x14ac:dyDescent="0.25">
      <c r="A227" s="45"/>
      <c r="B227" s="105" t="s">
        <v>261</v>
      </c>
      <c r="C227" s="31">
        <v>2</v>
      </c>
      <c r="D227" s="32" t="s">
        <v>16</v>
      </c>
      <c r="E227" s="30"/>
      <c r="F227" s="101"/>
      <c r="G227" s="41" t="s">
        <v>13</v>
      </c>
      <c r="H227" s="31">
        <f>C227*F227</f>
        <v>0</v>
      </c>
    </row>
    <row r="228" spans="1:11" ht="15" x14ac:dyDescent="0.25">
      <c r="A228" s="45" t="s">
        <v>256</v>
      </c>
      <c r="B228" s="46" t="s">
        <v>257</v>
      </c>
      <c r="D228" s="33"/>
      <c r="F228" s="101"/>
      <c r="G228" s="33"/>
      <c r="H228" s="33"/>
    </row>
    <row r="229" spans="1:11" ht="15" x14ac:dyDescent="0.25">
      <c r="A229" s="45"/>
      <c r="B229" s="105" t="s">
        <v>264</v>
      </c>
      <c r="C229" s="31">
        <v>43</v>
      </c>
      <c r="D229" s="32" t="s">
        <v>16</v>
      </c>
      <c r="E229" s="30"/>
      <c r="F229" s="101"/>
      <c r="G229" s="41" t="s">
        <v>13</v>
      </c>
      <c r="H229" s="31">
        <f>C229*F229</f>
        <v>0</v>
      </c>
    </row>
    <row r="230" spans="1:11" ht="15" x14ac:dyDescent="0.25">
      <c r="A230" s="45" t="s">
        <v>258</v>
      </c>
      <c r="B230" s="46" t="s">
        <v>259</v>
      </c>
      <c r="D230" s="33"/>
      <c r="F230" s="101"/>
      <c r="G230" s="33"/>
      <c r="H230" s="33"/>
    </row>
    <row r="231" spans="1:11" ht="15" x14ac:dyDescent="0.25">
      <c r="A231" s="45"/>
      <c r="B231" s="105" t="s">
        <v>259</v>
      </c>
      <c r="C231" s="31">
        <v>1</v>
      </c>
      <c r="D231" s="32" t="s">
        <v>16</v>
      </c>
      <c r="E231" s="30"/>
      <c r="F231" s="101"/>
      <c r="G231" s="41" t="s">
        <v>13</v>
      </c>
      <c r="H231" s="31">
        <f>C231*F231</f>
        <v>0</v>
      </c>
    </row>
    <row r="232" spans="1:11" ht="7.5" customHeight="1" x14ac:dyDescent="0.25">
      <c r="A232" s="49"/>
      <c r="B232" s="75"/>
      <c r="C232" s="42"/>
      <c r="D232" s="43"/>
      <c r="E232" s="44"/>
      <c r="F232" s="31"/>
      <c r="G232" s="30"/>
      <c r="H232" s="30"/>
    </row>
    <row r="233" spans="1:11" ht="15" x14ac:dyDescent="0.25">
      <c r="A233" s="69"/>
      <c r="B233" s="51" t="s">
        <v>90</v>
      </c>
      <c r="C233" s="52"/>
      <c r="D233" s="53"/>
      <c r="E233" s="54"/>
      <c r="F233" s="52"/>
      <c r="G233" s="53"/>
      <c r="H233" s="55">
        <f>SUM(H203:H231)</f>
        <v>0</v>
      </c>
    </row>
    <row r="234" spans="1:11" ht="15" x14ac:dyDescent="0.25">
      <c r="A234" s="119" t="s">
        <v>312</v>
      </c>
      <c r="B234" s="40" t="s">
        <v>54</v>
      </c>
      <c r="C234" s="31"/>
      <c r="D234" s="32"/>
      <c r="E234" s="30"/>
      <c r="F234" s="31"/>
      <c r="G234" s="32"/>
      <c r="H234" s="31"/>
    </row>
    <row r="235" spans="1:11" ht="15" x14ac:dyDescent="0.25">
      <c r="A235" s="45" t="s">
        <v>93</v>
      </c>
      <c r="B235" s="46" t="s">
        <v>295</v>
      </c>
      <c r="C235" s="106"/>
      <c r="D235" s="32"/>
      <c r="E235" s="30"/>
      <c r="F235" s="31"/>
      <c r="G235" s="41"/>
      <c r="H235" s="31"/>
    </row>
    <row r="236" spans="1:11" ht="15" x14ac:dyDescent="0.25">
      <c r="B236" s="88" t="s">
        <v>296</v>
      </c>
      <c r="C236" s="106">
        <v>15</v>
      </c>
      <c r="D236" s="32" t="s">
        <v>10</v>
      </c>
      <c r="E236" s="30"/>
      <c r="F236" s="31"/>
      <c r="G236" s="41" t="s">
        <v>13</v>
      </c>
      <c r="H236" s="31">
        <f>C236*F236</f>
        <v>0</v>
      </c>
    </row>
    <row r="237" spans="1:11" ht="15" x14ac:dyDescent="0.25">
      <c r="A237" s="45" t="s">
        <v>94</v>
      </c>
      <c r="B237" s="46" t="s">
        <v>297</v>
      </c>
      <c r="C237" s="106"/>
      <c r="D237" s="32"/>
      <c r="E237" s="30"/>
      <c r="F237" s="31"/>
      <c r="G237" s="41"/>
      <c r="H237" s="31"/>
    </row>
    <row r="238" spans="1:11" ht="15" x14ac:dyDescent="0.25">
      <c r="B238" s="88" t="s">
        <v>298</v>
      </c>
      <c r="C238" s="106">
        <v>82</v>
      </c>
      <c r="D238" s="32" t="s">
        <v>10</v>
      </c>
      <c r="E238" s="30"/>
      <c r="F238" s="31"/>
      <c r="G238" s="41" t="s">
        <v>13</v>
      </c>
      <c r="H238" s="31">
        <f>C238*F238</f>
        <v>0</v>
      </c>
    </row>
    <row r="239" spans="1:11" ht="15" x14ac:dyDescent="0.25">
      <c r="A239" s="45" t="s">
        <v>95</v>
      </c>
      <c r="B239" s="46" t="s">
        <v>171</v>
      </c>
      <c r="C239" s="106"/>
      <c r="D239" s="32"/>
      <c r="E239" s="30"/>
      <c r="F239" s="31"/>
      <c r="G239" s="41"/>
      <c r="H239" s="31"/>
    </row>
    <row r="240" spans="1:11" ht="15" x14ac:dyDescent="0.25">
      <c r="B240" s="88" t="s">
        <v>299</v>
      </c>
      <c r="C240" s="106">
        <v>563</v>
      </c>
      <c r="D240" s="32" t="s">
        <v>10</v>
      </c>
      <c r="E240" s="30"/>
      <c r="F240" s="31"/>
      <c r="G240" s="41" t="s">
        <v>13</v>
      </c>
      <c r="H240" s="31">
        <f>C240*F240</f>
        <v>0</v>
      </c>
    </row>
    <row r="241" spans="1:11" ht="15" x14ac:dyDescent="0.25">
      <c r="B241" s="88" t="s">
        <v>300</v>
      </c>
      <c r="C241" s="106">
        <v>15</v>
      </c>
      <c r="D241" s="32" t="s">
        <v>10</v>
      </c>
      <c r="E241" s="30"/>
      <c r="F241" s="31"/>
      <c r="G241" s="41" t="s">
        <v>13</v>
      </c>
      <c r="H241" s="31">
        <f>C241*F241</f>
        <v>0</v>
      </c>
    </row>
    <row r="242" spans="1:11" ht="15" x14ac:dyDescent="0.25">
      <c r="B242" s="88" t="s">
        <v>301</v>
      </c>
      <c r="C242" s="106">
        <v>376</v>
      </c>
      <c r="D242" s="32" t="s">
        <v>10</v>
      </c>
      <c r="E242" s="30"/>
      <c r="F242" s="31"/>
      <c r="G242" s="41" t="s">
        <v>13</v>
      </c>
      <c r="H242" s="31">
        <f>C242*F242</f>
        <v>0</v>
      </c>
      <c r="K242" s="38"/>
    </row>
    <row r="243" spans="1:11" ht="15" x14ac:dyDescent="0.25">
      <c r="B243" s="88" t="s">
        <v>302</v>
      </c>
      <c r="C243" s="106">
        <v>8</v>
      </c>
      <c r="D243" s="32" t="s">
        <v>10</v>
      </c>
      <c r="E243" s="30"/>
      <c r="F243" s="31"/>
      <c r="G243" s="41" t="s">
        <v>13</v>
      </c>
      <c r="H243" s="31">
        <f>C243*F243</f>
        <v>0</v>
      </c>
    </row>
    <row r="244" spans="1:11" ht="15" x14ac:dyDescent="0.25">
      <c r="A244" s="45" t="s">
        <v>96</v>
      </c>
      <c r="B244" s="46" t="s">
        <v>303</v>
      </c>
      <c r="C244" s="106"/>
      <c r="D244" s="32"/>
      <c r="E244" s="30"/>
      <c r="F244" s="31"/>
      <c r="G244" s="41"/>
      <c r="H244" s="31"/>
    </row>
    <row r="245" spans="1:11" ht="15" x14ac:dyDescent="0.25">
      <c r="B245" s="88" t="s">
        <v>172</v>
      </c>
      <c r="C245" s="106">
        <v>190</v>
      </c>
      <c r="D245" s="32" t="s">
        <v>10</v>
      </c>
      <c r="E245" s="30"/>
      <c r="F245" s="31"/>
      <c r="G245" s="41" t="s">
        <v>13</v>
      </c>
      <c r="H245" s="31">
        <f>C245*F245</f>
        <v>0</v>
      </c>
    </row>
    <row r="246" spans="1:11" ht="15" x14ac:dyDescent="0.25">
      <c r="B246" s="88" t="s">
        <v>304</v>
      </c>
      <c r="C246" s="106">
        <v>82</v>
      </c>
      <c r="D246" s="32" t="s">
        <v>10</v>
      </c>
      <c r="E246" s="30"/>
      <c r="F246" s="31"/>
      <c r="G246" s="41" t="s">
        <v>13</v>
      </c>
      <c r="H246" s="31">
        <f>C246*F246</f>
        <v>0</v>
      </c>
    </row>
    <row r="247" spans="1:11" ht="7.5" customHeight="1" x14ac:dyDescent="0.25">
      <c r="A247" s="49"/>
      <c r="B247" s="75"/>
      <c r="C247" s="42"/>
      <c r="D247" s="43"/>
      <c r="E247" s="44"/>
      <c r="F247" s="31"/>
      <c r="G247" s="30"/>
      <c r="H247" s="30"/>
    </row>
    <row r="248" spans="1:11" ht="15" x14ac:dyDescent="0.25">
      <c r="A248" s="69"/>
      <c r="B248" s="51" t="s">
        <v>91</v>
      </c>
      <c r="C248" s="52"/>
      <c r="D248" s="53"/>
      <c r="E248" s="54"/>
      <c r="F248" s="52"/>
      <c r="G248" s="53"/>
      <c r="H248" s="55">
        <f>SUM(H235:H246)</f>
        <v>0</v>
      </c>
    </row>
    <row r="249" spans="1:11" ht="15" x14ac:dyDescent="0.25">
      <c r="A249" s="119" t="s">
        <v>313</v>
      </c>
      <c r="B249" s="24" t="s">
        <v>305</v>
      </c>
      <c r="C249" s="31"/>
      <c r="D249" s="32"/>
      <c r="E249" s="30"/>
      <c r="F249" s="31"/>
      <c r="G249" s="32"/>
      <c r="H249" s="31"/>
    </row>
    <row r="250" spans="1:11" x14ac:dyDescent="0.2">
      <c r="A250" s="45" t="s">
        <v>97</v>
      </c>
      <c r="B250" s="46" t="s">
        <v>309</v>
      </c>
      <c r="C250" s="33"/>
      <c r="D250" s="33"/>
      <c r="F250" s="33"/>
      <c r="G250" s="33"/>
      <c r="H250" s="33"/>
    </row>
    <row r="251" spans="1:11" x14ac:dyDescent="0.2">
      <c r="A251" s="45" t="s">
        <v>306</v>
      </c>
      <c r="B251" s="46" t="s">
        <v>308</v>
      </c>
      <c r="C251" s="33"/>
      <c r="D251" s="33"/>
      <c r="F251" s="33"/>
      <c r="G251" s="33"/>
      <c r="H251" s="33"/>
    </row>
    <row r="252" spans="1:11" ht="15" x14ac:dyDescent="0.25">
      <c r="A252" s="45"/>
      <c r="B252" s="88" t="s">
        <v>175</v>
      </c>
      <c r="C252" s="31">
        <v>1800</v>
      </c>
      <c r="D252" s="32" t="s">
        <v>10</v>
      </c>
      <c r="E252" s="30"/>
      <c r="F252" s="31"/>
      <c r="G252" s="41" t="s">
        <v>13</v>
      </c>
      <c r="H252" s="31">
        <f>C252*F252</f>
        <v>0</v>
      </c>
    </row>
    <row r="253" spans="1:11" ht="15" x14ac:dyDescent="0.25">
      <c r="A253" s="45"/>
      <c r="B253" s="88" t="s">
        <v>176</v>
      </c>
      <c r="C253" s="31">
        <v>700</v>
      </c>
      <c r="D253" s="20" t="s">
        <v>10</v>
      </c>
      <c r="E253" s="30"/>
      <c r="F253" s="31"/>
      <c r="G253" s="41" t="s">
        <v>13</v>
      </c>
      <c r="H253" s="31">
        <f>C253*F253</f>
        <v>0</v>
      </c>
    </row>
    <row r="254" spans="1:11" x14ac:dyDescent="0.2">
      <c r="A254" s="45" t="s">
        <v>307</v>
      </c>
      <c r="B254" s="46" t="s">
        <v>173</v>
      </c>
      <c r="C254" s="33"/>
      <c r="D254" s="33"/>
      <c r="F254" s="33"/>
      <c r="G254" s="33"/>
      <c r="H254" s="33"/>
    </row>
    <row r="255" spans="1:11" ht="15.75" x14ac:dyDescent="0.25">
      <c r="A255" s="78"/>
      <c r="B255" s="88" t="s">
        <v>174</v>
      </c>
      <c r="C255" s="31">
        <v>12</v>
      </c>
      <c r="D255" s="20" t="s">
        <v>10</v>
      </c>
      <c r="E255" s="30"/>
      <c r="F255" s="31"/>
      <c r="G255" s="41" t="s">
        <v>13</v>
      </c>
      <c r="H255" s="31">
        <f>C255*F255</f>
        <v>0</v>
      </c>
    </row>
    <row r="256" spans="1:11" ht="15" x14ac:dyDescent="0.25">
      <c r="A256" s="45" t="s">
        <v>98</v>
      </c>
      <c r="B256" s="46" t="s">
        <v>177</v>
      </c>
      <c r="C256" s="31">
        <v>1</v>
      </c>
      <c r="D256" s="32" t="s">
        <v>16</v>
      </c>
      <c r="E256" s="30"/>
      <c r="F256" s="31"/>
      <c r="G256" s="41" t="s">
        <v>13</v>
      </c>
      <c r="H256" s="31">
        <f>C256*F256</f>
        <v>0</v>
      </c>
    </row>
    <row r="257" spans="1:8" ht="7.5" customHeight="1" x14ac:dyDescent="0.25">
      <c r="A257" s="49"/>
      <c r="B257" s="75"/>
      <c r="C257" s="42"/>
      <c r="D257" s="43"/>
      <c r="E257" s="44"/>
      <c r="F257" s="31"/>
      <c r="G257" s="30"/>
      <c r="H257" s="30"/>
    </row>
    <row r="258" spans="1:8" ht="15" x14ac:dyDescent="0.25">
      <c r="A258" s="69"/>
      <c r="B258" s="51" t="s">
        <v>92</v>
      </c>
      <c r="C258" s="52"/>
      <c r="D258" s="53"/>
      <c r="E258" s="54"/>
      <c r="F258" s="52"/>
      <c r="G258" s="53"/>
      <c r="H258" s="55">
        <f>SUM(H252:H256)</f>
        <v>0</v>
      </c>
    </row>
    <row r="259" spans="1:8" ht="15" x14ac:dyDescent="0.25">
      <c r="A259" s="69"/>
      <c r="B259" s="56"/>
      <c r="C259" s="42"/>
      <c r="D259" s="57"/>
      <c r="E259" s="50"/>
      <c r="F259" s="42"/>
      <c r="G259" s="57"/>
      <c r="H259" s="58"/>
    </row>
    <row r="260" spans="1:8" ht="15" x14ac:dyDescent="0.25">
      <c r="A260" s="30"/>
      <c r="B260" s="50"/>
      <c r="C260" s="31"/>
      <c r="D260" s="32"/>
      <c r="E260" s="30"/>
      <c r="F260" s="31"/>
      <c r="G260" s="32"/>
      <c r="H260" s="31"/>
    </row>
    <row r="261" spans="1:8" ht="15.75" thickBot="1" x14ac:dyDescent="0.3">
      <c r="A261" s="30"/>
      <c r="B261" s="30"/>
      <c r="C261" s="30"/>
      <c r="D261" s="30"/>
      <c r="E261" s="30"/>
      <c r="F261" s="30"/>
      <c r="G261" s="30"/>
      <c r="H261" s="79"/>
    </row>
    <row r="262" spans="1:8" ht="16.5" thickTop="1" x14ac:dyDescent="0.25">
      <c r="A262" s="30"/>
      <c r="B262" s="80" t="s">
        <v>29</v>
      </c>
      <c r="C262" s="81"/>
      <c r="D262" s="82"/>
      <c r="E262" s="83"/>
      <c r="F262" s="81"/>
      <c r="G262" s="82"/>
      <c r="H262" s="84">
        <f>H28+H34+H41+H49+H60+H83+H103+H124+H140+H189+H201+H233+H248+H258+H11</f>
        <v>0</v>
      </c>
    </row>
    <row r="263" spans="1:8" x14ac:dyDescent="0.2">
      <c r="C263" s="33"/>
      <c r="D263" s="33"/>
      <c r="F263" s="33"/>
      <c r="G263" s="33"/>
      <c r="H263" s="33"/>
    </row>
    <row r="265" spans="1:8" x14ac:dyDescent="0.2">
      <c r="B265" s="1"/>
    </row>
    <row r="266" spans="1:8" x14ac:dyDescent="0.2">
      <c r="B266" s="1"/>
    </row>
    <row r="267" spans="1:8" x14ac:dyDescent="0.2">
      <c r="B267" s="1"/>
    </row>
    <row r="269" spans="1:8" x14ac:dyDescent="0.2">
      <c r="B269" s="1"/>
    </row>
    <row r="270" spans="1:8" x14ac:dyDescent="0.2">
      <c r="B270" s="1"/>
    </row>
    <row r="271" spans="1:8" x14ac:dyDescent="0.2">
      <c r="B271" s="1"/>
    </row>
    <row r="273" spans="2:2" x14ac:dyDescent="0.2">
      <c r="B273" s="1"/>
    </row>
    <row r="274" spans="2:2" x14ac:dyDescent="0.2">
      <c r="B274" s="1"/>
    </row>
    <row r="275" spans="2:2" x14ac:dyDescent="0.2">
      <c r="B275" s="1"/>
    </row>
  </sheetData>
  <phoneticPr fontId="40" type="noConversion"/>
  <printOptions horizontalCentered="1"/>
  <pageMargins left="0.70866141732283472" right="0.70866141732283472" top="0.86614173228346458" bottom="0.74803149606299213" header="0.31496062992125984" footer="0.31496062992125984"/>
  <pageSetup paperSize="9" scale="71" fitToHeight="0" orientation="portrait" r:id="rId1"/>
  <headerFooter>
    <oddHeader xml:space="preserve">&amp;L&amp;G
7.5.2020&amp;C&amp;"-,Bold"&amp;14Garðahraun suður - 2. áfangi&amp;"-,Regular"
&amp;"-,Bold"&amp;12Garð-, Kjarr-, Skógar- og Steinprýði
&amp;"-,Italic"Gatnagerð og lagnir&amp;R
&amp;10 </oddHeader>
    <oddFooter>&amp;C&amp;P af &amp;N</oddFooter>
  </headerFooter>
  <rowBreaks count="3" manualBreakCount="3">
    <brk id="60" max="7" man="1"/>
    <brk id="94" max="7" man="1"/>
    <brk id="179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Safnblað</vt:lpstr>
      <vt:lpstr>Tilboðsskrá</vt:lpstr>
      <vt:lpstr>Safnblað!Print_Area</vt:lpstr>
      <vt:lpstr>Tilboðsskrá!Print_Area</vt:lpstr>
      <vt:lpstr>Safnblað!Print_Titles</vt:lpstr>
      <vt:lpstr>Tilboðsskrá!Print_Titles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</dc:creator>
  <cp:lastModifiedBy>Ingólfur Ingólfsson</cp:lastModifiedBy>
  <cp:lastPrinted>2020-05-07T09:09:34Z</cp:lastPrinted>
  <dcterms:created xsi:type="dcterms:W3CDTF">2017-08-18T09:44:17Z</dcterms:created>
  <dcterms:modified xsi:type="dcterms:W3CDTF">2022-02-04T09:17:54Z</dcterms:modified>
</cp:coreProperties>
</file>