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nast\Desktop\stígar\"/>
    </mc:Choice>
  </mc:AlternateContent>
  <xr:revisionPtr revIDLastSave="0" documentId="8_{402684BB-42A3-4E4B-A2C0-E21A428F2A20}" xr6:coauthVersionLast="45" xr6:coauthVersionMax="45" xr10:uidLastSave="{00000000-0000-0000-0000-000000000000}"/>
  <bookViews>
    <workbookView xWindow="2540" yWindow="2540" windowWidth="14400" windowHeight="7360" tabRatio="762" activeTab="1" xr2:uid="{00000000-000D-0000-FFFF-FFFF00000000}"/>
  </bookViews>
  <sheets>
    <sheet name="Tilboðsblað" sheetId="3" r:id="rId1"/>
    <sheet name="KAFLI-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6" l="1"/>
  <c r="F45" i="6"/>
  <c r="F42" i="6"/>
  <c r="F39" i="6"/>
  <c r="F36" i="6"/>
  <c r="F33" i="6"/>
  <c r="F30" i="6"/>
  <c r="F29" i="6"/>
  <c r="F26" i="6"/>
  <c r="F47" i="6" l="1"/>
  <c r="E16" i="3" s="1"/>
  <c r="F16" i="6"/>
  <c r="F19" i="6"/>
  <c r="F17" i="6"/>
  <c r="F62" i="6" l="1"/>
  <c r="F61" i="6"/>
  <c r="F60" i="6"/>
  <c r="F59" i="6"/>
  <c r="F58" i="6"/>
  <c r="F57" i="6"/>
  <c r="F9" i="6"/>
  <c r="F8" i="6"/>
  <c r="F7" i="6"/>
  <c r="F10" i="6" l="1"/>
  <c r="E14" i="3" s="1"/>
  <c r="F63" i="6"/>
  <c r="E18" i="3" s="1"/>
  <c r="F20" i="6"/>
  <c r="F52" i="6" l="1"/>
  <c r="F51" i="6" l="1"/>
  <c r="F53" i="6" s="1"/>
  <c r="E17" i="3" s="1"/>
  <c r="F18" i="6"/>
  <c r="F15" i="6"/>
  <c r="F21" i="6" l="1"/>
  <c r="E15" i="3" s="1"/>
  <c r="F66" i="6" l="1"/>
  <c r="E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Sláið inn heiti verks</t>
        </r>
      </text>
    </comment>
  </commentList>
</comments>
</file>

<file path=xl/sharedStrings.xml><?xml version="1.0" encoding="utf-8"?>
<sst xmlns="http://schemas.openxmlformats.org/spreadsheetml/2006/main" count="151" uniqueCount="116">
  <si>
    <t>TILBOÐSSKRÁ</t>
  </si>
  <si>
    <t>NR.</t>
  </si>
  <si>
    <t xml:space="preserve">  HEITI VERKÞÁTTAR</t>
  </si>
  <si>
    <t>MAGN</t>
  </si>
  <si>
    <t>EINING</t>
  </si>
  <si>
    <t>EININGARVERÐ</t>
  </si>
  <si>
    <t>HEILDARVERÐ</t>
  </si>
  <si>
    <t>Jarðvinna</t>
  </si>
  <si>
    <t>stk</t>
  </si>
  <si>
    <t>m³</t>
  </si>
  <si>
    <t>Kafli 8.1 Jarðvinna samtals:</t>
  </si>
  <si>
    <t>Aukaverk</t>
  </si>
  <si>
    <t>Verkamenn</t>
  </si>
  <si>
    <t>tímar</t>
  </si>
  <si>
    <t>Verkstjóri</t>
  </si>
  <si>
    <t>m</t>
  </si>
  <si>
    <t>TILBOÐIÐ SUNDURLIÐAST ÞANNIG:</t>
  </si>
  <si>
    <t>FJÁRHÆÐ</t>
  </si>
  <si>
    <t>HEILDARTILBOÐSFJÁRHÆÐ MEÐ VSK:</t>
  </si>
  <si>
    <t>Frágangur yfirborðs</t>
  </si>
  <si>
    <t xml:space="preserve">Ljósastaurar </t>
  </si>
  <si>
    <t>Vinnuvél / smágrafa - undir 4 tonn, með stjórnanda</t>
  </si>
  <si>
    <t>Vörubíll, með ökumanni</t>
  </si>
  <si>
    <t>Grafa - 4 - 23 tonn, með stjórnanda</t>
  </si>
  <si>
    <t>Grafa - yfir 23 tonn, með stjórnanda</t>
  </si>
  <si>
    <t>x</t>
  </si>
  <si>
    <r>
      <t>m</t>
    </r>
    <r>
      <rPr>
        <vertAlign val="superscript"/>
        <sz val="10"/>
        <color indexed="8"/>
        <rFont val="Arial"/>
        <family val="2"/>
      </rPr>
      <t>2</t>
    </r>
  </si>
  <si>
    <t>Strengrör</t>
  </si>
  <si>
    <t>Ljósastrengir</t>
  </si>
  <si>
    <t>Jöfnun stígstæðis, skeringa og fláafleyga</t>
  </si>
  <si>
    <t>heild</t>
  </si>
  <si>
    <t>Ljósastýriskápur, uppsetning og tenging</t>
  </si>
  <si>
    <t>Ljósastaurar 5m ( upp úr jörðu )</t>
  </si>
  <si>
    <t>LEGGUR 1</t>
  </si>
  <si>
    <t>Ljósker</t>
  </si>
  <si>
    <t>Frágangur stígjaðra og fláa</t>
  </si>
  <si>
    <t>Skurður fyrir jarðstrengi</t>
  </si>
  <si>
    <r>
      <t>m</t>
    </r>
    <r>
      <rPr>
        <vertAlign val="superscript"/>
        <sz val="10"/>
        <color indexed="8"/>
        <rFont val="Arial"/>
        <family val="2"/>
      </rPr>
      <t>3</t>
    </r>
  </si>
  <si>
    <t>1</t>
  </si>
  <si>
    <t>1.1</t>
  </si>
  <si>
    <t>Aðstaða og undirbúningur framkvæmda</t>
  </si>
  <si>
    <t>1.1.1</t>
  </si>
  <si>
    <t>Aðstaða</t>
  </si>
  <si>
    <t>1.1.2</t>
  </si>
  <si>
    <t>Öryggisráðstafanir og vinnustaðamerkingar</t>
  </si>
  <si>
    <t>1.1.3</t>
  </si>
  <si>
    <t>Frágangur í verklok</t>
  </si>
  <si>
    <t>Heild</t>
  </si>
  <si>
    <t>Kafli 1.1 Aðstaða og undirbúningur framkvæmda samtals: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</si>
  <si>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</si>
  <si>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</si>
  <si>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</si>
  <si>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</si>
  <si>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</si>
  <si>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</si>
  <si>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</si>
  <si>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</si>
  <si>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</si>
  <si>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</si>
  <si>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</si>
  <si>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</si>
  <si>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</si>
  <si>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1.4</t>
  </si>
  <si>
    <t>1.4.1</t>
  </si>
  <si>
    <t>Kafli 1.4 Frágangur yfirborðs samtals:</t>
  </si>
  <si>
    <t>1.5</t>
  </si>
  <si>
    <t>Kafli 1.5 Aukaverk samtals:</t>
  </si>
  <si>
    <t>Göngustígar</t>
  </si>
  <si>
    <t>lm</t>
  </si>
  <si>
    <t xml:space="preserve"> Leggur nr. 1(Garðahraun að Bæjarg.)</t>
  </si>
  <si>
    <t xml:space="preserve"> Leggur nr. 2(Meðfram vesturhrauni)</t>
  </si>
  <si>
    <t>Undirbygging malbikaðra göngustíga (efra burðarlag 20 cm)</t>
  </si>
  <si>
    <t>Aðflutt fylling (áætlað magn)</t>
  </si>
  <si>
    <t>Gröfur og brottakstur á umfram jarðvegi (áætlað magn)</t>
  </si>
  <si>
    <t>Bergskeringar (áætlað magn)</t>
  </si>
  <si>
    <t>Lýsing við stíga</t>
  </si>
  <si>
    <t>Heimtaug</t>
  </si>
  <si>
    <t>Umsókn og umsjón</t>
  </si>
  <si>
    <t>Tengiskápar</t>
  </si>
  <si>
    <t>Sirius S. 2.700 lm, litarhitastig 3.000 K</t>
  </si>
  <si>
    <t>Prófanir og úttekt skoðunarstofu</t>
  </si>
  <si>
    <t>Yfirlýsing um virkni kerfis</t>
  </si>
  <si>
    <t>Úttekt faggiltrar skoðunarstofu</t>
  </si>
  <si>
    <t>Kafli 1.3 Lýsing við stíga samtals:</t>
  </si>
  <si>
    <t>KAFLI 1 - FÆRIST Á TILBOÐSBLAÐ:</t>
  </si>
  <si>
    <t xml:space="preserve"> 50mm PEH pípur </t>
  </si>
  <si>
    <t xml:space="preserve"> 4x10mm² Cu jarðstrengur fyrir ljós </t>
  </si>
  <si>
    <t xml:space="preserve"> 4x95mm² Al jarðstrengur fyrir heimtaug </t>
  </si>
  <si>
    <t>1.2.5</t>
  </si>
  <si>
    <t>1.4.2</t>
  </si>
  <si>
    <t>Göngu- og hjólastígur í Garðahrauni</t>
  </si>
  <si>
    <t>TILBOÐSBLAÐ</t>
  </si>
  <si>
    <t>Undirritaður gerir hér með tilboð í verkið, Göngu- og hjólastígur í Garðahrauni, í samræmi við meðfylgjandi útboðs- og verklýsingu.</t>
  </si>
  <si>
    <t>Tilboðsfjárhæð í bókstöfum:</t>
  </si>
  <si>
    <t>Nokkur sérákvæði útboðslýsingar:</t>
  </si>
  <si>
    <t>-</t>
  </si>
  <si>
    <t>Verklok</t>
  </si>
  <si>
    <t>Verkábyrgð</t>
  </si>
  <si>
    <t>:  15%</t>
  </si>
  <si>
    <t>Geymslufé</t>
  </si>
  <si>
    <t>:  Ekkert</t>
  </si>
  <si>
    <t>Virðisaukaskattur</t>
  </si>
  <si>
    <t>:  Innifalinn í tilboði</t>
  </si>
  <si>
    <t>Verðbótaþáttur</t>
  </si>
  <si>
    <t>:  Verkið verðbætist ekki</t>
  </si>
  <si>
    <t>Opnun tilboða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</si>
  <si>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</si>
  <si>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</si>
  <si>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</si>
  <si>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</si>
  <si>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</si>
  <si>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</si>
  <si>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Undirskrift</t>
  </si>
  <si>
    <t xml:space="preserve">     Netfang</t>
  </si>
  <si>
    <t>:  kl. 11:30, 29.07.2021</t>
  </si>
  <si>
    <t>: 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</si>
</sst>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\ &quot;kr.&quot;"/>
    <numFmt numFmtId="165" formatCode="0."/>
  </numFmts>
  <fonts count="21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8"/>
      <color indexed="12"/>
      <name val="Arial"/>
      <family val="2"/>
    </font>
    <font>
      <b/>
      <sz val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u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0" fontId="8" fillId="0" borderId="0"/>
  </cellStyleXfs>
  <cellXfs count="14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3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Alignment="1" applyProtection="1">
      <alignment wrapText="1"/>
      <protection locked="0"/>
    </xf>
    <xf numFmtId="1" fontId="6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center" wrapText="1"/>
      <protection locked="0"/>
    </xf>
    <xf numFmtId="1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3" fontId="7" fillId="0" borderId="0" xfId="0" applyNumberFormat="1" applyFont="1" applyFill="1" applyAlignment="1" applyProtection="1">
      <alignment horizontal="center" wrapText="1"/>
      <protection locked="0"/>
    </xf>
    <xf numFmtId="164" fontId="7" fillId="0" borderId="0" xfId="0" applyNumberFormat="1" applyFont="1" applyFill="1" applyBorder="1" applyAlignment="1" applyProtection="1">
      <alignment wrapText="1"/>
      <protection locked="0"/>
    </xf>
    <xf numFmtId="164" fontId="5" fillId="0" borderId="0" xfId="0" applyNumberFormat="1" applyFont="1" applyBorder="1" applyAlignment="1" applyProtection="1">
      <alignment wrapText="1"/>
      <protection locked="0"/>
    </xf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3" fontId="7" fillId="0" borderId="4" xfId="0" applyNumberFormat="1" applyFont="1" applyFill="1" applyBorder="1" applyAlignment="1" applyProtection="1">
      <alignment horizontal="center" wrapText="1"/>
      <protection locked="0"/>
    </xf>
    <xf numFmtId="1" fontId="7" fillId="0" borderId="4" xfId="0" applyNumberFormat="1" applyFont="1" applyFill="1" applyBorder="1" applyAlignment="1">
      <alignment horizontal="center" wrapText="1"/>
    </xf>
    <xf numFmtId="164" fontId="7" fillId="0" borderId="4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6" fillId="0" borderId="0" xfId="0" applyNumberFormat="1" applyFont="1" applyFill="1" applyBorder="1" applyAlignment="1" applyProtection="1">
      <alignment horizontal="center" wrapText="1"/>
      <protection locked="0"/>
    </xf>
    <xf numFmtId="49" fontId="7" fillId="0" borderId="4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wrapText="1"/>
    </xf>
    <xf numFmtId="3" fontId="7" fillId="0" borderId="4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165" fontId="6" fillId="0" borderId="0" xfId="0" applyNumberFormat="1" applyFont="1" applyBorder="1" applyAlignment="1">
      <alignment horizontal="center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165" fontId="6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Border="1" applyProtection="1">
      <protection locked="0"/>
    </xf>
    <xf numFmtId="49" fontId="0" fillId="0" borderId="0" xfId="0" applyNumberFormat="1"/>
    <xf numFmtId="49" fontId="7" fillId="0" borderId="4" xfId="0" applyNumberFormat="1" applyFont="1" applyBorder="1" applyAlignment="1">
      <alignment horizontal="left"/>
    </xf>
    <xf numFmtId="3" fontId="7" fillId="0" borderId="4" xfId="0" applyNumberFormat="1" applyFont="1" applyBorder="1" applyAlignment="1" applyProtection="1">
      <alignment horizontal="center"/>
      <protection locked="0"/>
    </xf>
    <xf numFmtId="1" fontId="7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Protection="1">
      <protection locked="0"/>
    </xf>
    <xf numFmtId="49" fontId="0" fillId="0" borderId="4" xfId="0" applyNumberFormat="1" applyBorder="1"/>
    <xf numFmtId="0" fontId="8" fillId="0" borderId="4" xfId="0" quotePrefix="1" applyFont="1" applyBorder="1"/>
    <xf numFmtId="1" fontId="8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1" fontId="8" fillId="0" borderId="4" xfId="1" applyNumberFormat="1" applyFont="1" applyFill="1" applyBorder="1" applyAlignment="1">
      <alignment horizontal="center"/>
    </xf>
    <xf numFmtId="164" fontId="0" fillId="0" borderId="4" xfId="0" applyNumberFormat="1" applyBorder="1"/>
    <xf numFmtId="0" fontId="8" fillId="2" borderId="4" xfId="0" quotePrefix="1" applyFont="1" applyFill="1" applyBorder="1"/>
    <xf numFmtId="49" fontId="7" fillId="0" borderId="4" xfId="0" applyNumberFormat="1" applyFont="1" applyFill="1" applyBorder="1" applyAlignment="1">
      <alignment wrapText="1"/>
    </xf>
    <xf numFmtId="49" fontId="7" fillId="0" borderId="4" xfId="0" applyNumberFormat="1" applyFont="1" applyBorder="1" applyAlignment="1">
      <alignment wrapText="1"/>
    </xf>
    <xf numFmtId="164" fontId="7" fillId="4" borderId="4" xfId="0" applyNumberFormat="1" applyFont="1" applyFill="1" applyBorder="1" applyAlignment="1" applyProtection="1">
      <alignment wrapText="1"/>
      <protection locked="0"/>
    </xf>
    <xf numFmtId="164" fontId="5" fillId="0" borderId="6" xfId="0" applyNumberFormat="1" applyFont="1" applyBorder="1" applyProtection="1">
      <protection locked="0"/>
    </xf>
    <xf numFmtId="164" fontId="4" fillId="0" borderId="7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>
      <alignment horizontal="left" wrapText="1" indent="2"/>
    </xf>
    <xf numFmtId="49" fontId="14" fillId="0" borderId="4" xfId="0" applyNumberFormat="1" applyFont="1" applyBorder="1" applyAlignment="1">
      <alignment vertical="top" wrapText="1"/>
    </xf>
    <xf numFmtId="3" fontId="7" fillId="0" borderId="4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 applyProtection="1">
      <alignment vertical="top" wrapText="1"/>
      <protection locked="0"/>
    </xf>
    <xf numFmtId="164" fontId="7" fillId="0" borderId="4" xfId="0" applyNumberFormat="1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49" fontId="0" fillId="0" borderId="0" xfId="0" applyNumberFormat="1" applyBorder="1"/>
    <xf numFmtId="1" fontId="8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 applyProtection="1">
      <alignment wrapText="1"/>
      <protection locked="0"/>
    </xf>
    <xf numFmtId="3" fontId="7" fillId="0" borderId="4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Protection="1">
      <protection locked="0"/>
    </xf>
    <xf numFmtId="49" fontId="8" fillId="0" borderId="0" xfId="2" applyNumberFormat="1" applyAlignment="1">
      <alignment vertical="top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64" fontId="4" fillId="0" borderId="8" xfId="0" applyNumberFormat="1" applyFont="1" applyBorder="1" applyProtection="1">
      <protection locked="0"/>
    </xf>
    <xf numFmtId="164" fontId="4" fillId="0" borderId="9" xfId="0" applyNumberFormat="1" applyFont="1" applyBorder="1" applyProtection="1">
      <protection locked="0"/>
    </xf>
    <xf numFmtId="165" fontId="6" fillId="0" borderId="0" xfId="2" applyNumberFormat="1" applyFont="1" applyAlignment="1">
      <alignment horizontal="center"/>
    </xf>
    <xf numFmtId="0" fontId="17" fillId="0" borderId="0" xfId="2" applyFont="1" applyAlignment="1">
      <alignment horizontal="left"/>
    </xf>
    <xf numFmtId="0" fontId="18" fillId="0" borderId="8" xfId="2" applyFont="1" applyBorder="1" applyAlignment="1" applyProtection="1">
      <alignment horizontal="left"/>
      <protection locked="0"/>
    </xf>
    <xf numFmtId="0" fontId="6" fillId="0" borderId="8" xfId="2" applyFont="1" applyBorder="1" applyProtection="1">
      <protection locked="0"/>
    </xf>
    <xf numFmtId="3" fontId="6" fillId="0" borderId="8" xfId="2" applyNumberFormat="1" applyFont="1" applyBorder="1" applyProtection="1">
      <protection locked="0"/>
    </xf>
    <xf numFmtId="0" fontId="6" fillId="0" borderId="0" xfId="2" applyFont="1"/>
    <xf numFmtId="3" fontId="6" fillId="0" borderId="0" xfId="2" applyNumberFormat="1" applyFont="1"/>
    <xf numFmtId="165" fontId="6" fillId="0" borderId="8" xfId="2" applyNumberFormat="1" applyFont="1" applyBorder="1" applyAlignment="1" applyProtection="1">
      <alignment horizontal="center"/>
      <protection locked="0"/>
    </xf>
    <xf numFmtId="3" fontId="19" fillId="0" borderId="8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0" fontId="16" fillId="0" borderId="0" xfId="2" applyFont="1" applyAlignment="1">
      <alignment horizontal="center"/>
    </xf>
    <xf numFmtId="0" fontId="16" fillId="3" borderId="0" xfId="2" applyFont="1" applyFill="1"/>
    <xf numFmtId="165" fontId="17" fillId="0" borderId="0" xfId="2" applyNumberFormat="1" applyFont="1" applyAlignment="1">
      <alignment horizontal="center"/>
    </xf>
    <xf numFmtId="165" fontId="20" fillId="0" borderId="0" xfId="2" applyNumberFormat="1" applyFont="1" applyAlignment="1">
      <alignment horizontal="center"/>
    </xf>
    <xf numFmtId="3" fontId="17" fillId="0" borderId="0" xfId="2" applyNumberFormat="1" applyFont="1"/>
    <xf numFmtId="0" fontId="8" fillId="0" borderId="0" xfId="2"/>
    <xf numFmtId="0" fontId="17" fillId="0" borderId="0" xfId="2" applyFont="1" applyAlignment="1">
      <alignment horizontal="right"/>
    </xf>
    <xf numFmtId="165" fontId="17" fillId="0" borderId="0" xfId="2" applyNumberFormat="1" applyFont="1" applyAlignment="1">
      <alignment horizontal="right"/>
    </xf>
    <xf numFmtId="0" fontId="17" fillId="0" borderId="0" xfId="2" applyFont="1"/>
    <xf numFmtId="165" fontId="18" fillId="0" borderId="8" xfId="2" applyNumberFormat="1" applyFont="1" applyBorder="1" applyAlignment="1" applyProtection="1">
      <alignment horizontal="center"/>
      <protection locked="0"/>
    </xf>
    <xf numFmtId="165" fontId="20" fillId="0" borderId="8" xfId="2" applyNumberFormat="1" applyFont="1" applyBorder="1" applyAlignment="1" applyProtection="1">
      <alignment horizontal="right"/>
      <protection locked="0"/>
    </xf>
    <xf numFmtId="3" fontId="17" fillId="0" borderId="8" xfId="2" applyNumberFormat="1" applyFont="1" applyBorder="1" applyProtection="1">
      <protection locked="0"/>
    </xf>
    <xf numFmtId="0" fontId="20" fillId="0" borderId="0" xfId="2" applyFont="1" applyAlignment="1">
      <alignment horizontal="left"/>
    </xf>
    <xf numFmtId="0" fontId="8" fillId="0" borderId="8" xfId="2" applyBorder="1" applyProtection="1">
      <protection locked="0"/>
    </xf>
    <xf numFmtId="0" fontId="17" fillId="0" borderId="8" xfId="2" applyFont="1" applyBorder="1" applyAlignment="1" applyProtection="1">
      <alignment horizontal="right"/>
      <protection locked="0"/>
    </xf>
    <xf numFmtId="165" fontId="20" fillId="0" borderId="0" xfId="2" applyNumberFormat="1" applyFont="1" applyBorder="1" applyAlignment="1" applyProtection="1">
      <alignment horizontal="right"/>
      <protection locked="0"/>
    </xf>
    <xf numFmtId="0" fontId="8" fillId="0" borderId="0" xfId="2" applyBorder="1" applyProtection="1">
      <protection locked="0"/>
    </xf>
    <xf numFmtId="0" fontId="17" fillId="0" borderId="0" xfId="2" applyFont="1" applyBorder="1" applyAlignment="1" applyProtection="1">
      <alignment horizontal="right"/>
      <protection locked="0"/>
    </xf>
    <xf numFmtId="14" fontId="16" fillId="3" borderId="0" xfId="2" applyNumberFormat="1" applyFont="1" applyFill="1" applyAlignment="1">
      <alignment horizontal="left"/>
    </xf>
    <xf numFmtId="14" fontId="16" fillId="0" borderId="0" xfId="2" applyNumberFormat="1" applyFont="1" applyFill="1"/>
    <xf numFmtId="0" fontId="16" fillId="0" borderId="0" xfId="2" applyFont="1" applyFill="1"/>
    <xf numFmtId="0" fontId="0" fillId="0" borderId="8" xfId="0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6" fillId="0" borderId="0" xfId="2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8" xfId="2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4" xfId="2" xr:uid="{864B5735-D9E5-4873-A07B-9BA0BCBAAC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view="pageLayout" zoomScale="70" zoomScaleNormal="100" zoomScalePageLayoutView="70" workbookViewId="0">
      <selection activeCell="F48" sqref="F48"/>
    </sheetView>
  </sheetViews>
  <sheetFormatPr defaultRowHeight="14.5" x14ac:dyDescent="0.35"/>
  <cols>
    <col min="2" max="2" width="24" customWidth="1"/>
    <col min="3" max="3" width="27.81640625" customWidth="1"/>
    <col min="4" max="4" width="4.36328125" customWidth="1"/>
    <col min="5" max="5" width="29.36328125" customWidth="1"/>
  </cols>
  <sheetData>
    <row r="1" spans="1:7" ht="22.5" x14ac:dyDescent="0.45">
      <c r="A1" s="135" t="s">
        <v>90</v>
      </c>
      <c r="B1" s="135"/>
      <c r="C1" s="135"/>
      <c r="D1" s="135"/>
      <c r="E1" s="135"/>
    </row>
    <row r="2" spans="1:7" ht="22.5" x14ac:dyDescent="0.45">
      <c r="A2" s="47"/>
      <c r="B2" s="47"/>
      <c r="C2" s="48"/>
      <c r="D2" s="88"/>
      <c r="E2" s="49"/>
    </row>
    <row r="3" spans="1:7" ht="23" x14ac:dyDescent="0.5">
      <c r="A3" s="136" t="s">
        <v>91</v>
      </c>
      <c r="B3" s="136"/>
      <c r="C3" s="136"/>
      <c r="D3" s="136"/>
      <c r="E3" s="136"/>
    </row>
    <row r="4" spans="1:7" ht="15.5" x14ac:dyDescent="0.35">
      <c r="A4" s="50"/>
      <c r="B4" s="50"/>
      <c r="C4" s="51"/>
      <c r="D4" s="51"/>
      <c r="E4" s="52"/>
    </row>
    <row r="5" spans="1:7" ht="15.5" x14ac:dyDescent="0.35">
      <c r="A5" s="53"/>
    </row>
    <row r="6" spans="1:7" ht="28.25" customHeight="1" x14ac:dyDescent="0.35">
      <c r="A6" s="53"/>
      <c r="B6" s="137" t="s">
        <v>92</v>
      </c>
      <c r="C6" s="138"/>
      <c r="D6" s="138"/>
      <c r="E6" s="138"/>
      <c r="F6" s="97"/>
      <c r="G6" s="97"/>
    </row>
    <row r="7" spans="1:7" ht="15.5" x14ac:dyDescent="0.35">
      <c r="A7" s="53"/>
      <c r="B7" s="54"/>
      <c r="C7" s="54"/>
      <c r="D7" s="54"/>
      <c r="E7" s="55"/>
    </row>
    <row r="8" spans="1:7" ht="15.5" x14ac:dyDescent="0.35">
      <c r="A8" s="53"/>
      <c r="B8" s="54"/>
      <c r="C8" s="54"/>
      <c r="D8" s="54"/>
      <c r="E8" s="55"/>
    </row>
    <row r="9" spans="1:7" ht="15.5" x14ac:dyDescent="0.35">
      <c r="A9" s="53"/>
      <c r="B9" s="54"/>
      <c r="C9" s="54"/>
      <c r="D9" s="54"/>
      <c r="E9" s="55"/>
    </row>
    <row r="10" spans="1:7" ht="15.5" x14ac:dyDescent="0.35">
      <c r="A10" s="53"/>
      <c r="B10" s="54"/>
      <c r="C10" s="54"/>
      <c r="D10" s="54"/>
      <c r="E10" s="55"/>
    </row>
    <row r="11" spans="1:7" ht="15.5" x14ac:dyDescent="0.35">
      <c r="A11" s="53"/>
      <c r="B11" s="56" t="s">
        <v>16</v>
      </c>
      <c r="C11" s="56"/>
      <c r="D11" s="56"/>
      <c r="E11" s="55"/>
    </row>
    <row r="12" spans="1:7" ht="15.5" x14ac:dyDescent="0.35">
      <c r="A12" s="53"/>
      <c r="B12" s="53"/>
      <c r="C12" s="54"/>
      <c r="D12" s="54"/>
      <c r="E12" s="57" t="s">
        <v>17</v>
      </c>
    </row>
    <row r="13" spans="1:7" ht="15.5" x14ac:dyDescent="0.35">
      <c r="A13" s="58"/>
      <c r="B13" s="58"/>
      <c r="C13" s="51"/>
      <c r="D13" s="51"/>
      <c r="E13" s="57"/>
    </row>
    <row r="14" spans="1:7" ht="15.5" x14ac:dyDescent="0.35">
      <c r="A14" s="98" t="s">
        <v>39</v>
      </c>
      <c r="B14" s="51" t="s">
        <v>40</v>
      </c>
      <c r="C14" s="51"/>
      <c r="D14" s="51"/>
      <c r="E14" s="101">
        <f>SUM('KAFLI-1'!F10)</f>
        <v>0</v>
      </c>
    </row>
    <row r="15" spans="1:7" ht="15.5" x14ac:dyDescent="0.35">
      <c r="A15" s="98" t="s">
        <v>49</v>
      </c>
      <c r="B15" s="51" t="s">
        <v>7</v>
      </c>
      <c r="C15" s="51"/>
      <c r="D15" s="51"/>
      <c r="E15" s="102">
        <f>SUM('KAFLI-1'!F21)</f>
        <v>0</v>
      </c>
    </row>
    <row r="16" spans="1:7" ht="15.5" x14ac:dyDescent="0.35">
      <c r="A16" s="98" t="s">
        <v>54</v>
      </c>
      <c r="B16" s="51" t="s">
        <v>75</v>
      </c>
      <c r="C16" s="51"/>
      <c r="D16" s="51"/>
      <c r="E16" s="102">
        <f>SUM('KAFLI-1'!F47)</f>
        <v>0</v>
      </c>
    </row>
    <row r="17" spans="1:6" ht="15.5" x14ac:dyDescent="0.35">
      <c r="A17" s="98" t="s">
        <v>62</v>
      </c>
      <c r="B17" s="51" t="s">
        <v>19</v>
      </c>
      <c r="C17" s="51"/>
      <c r="D17" s="51"/>
      <c r="E17" s="102">
        <f>SUM('KAFLI-1'!F53)</f>
        <v>0</v>
      </c>
    </row>
    <row r="18" spans="1:6" ht="15.5" x14ac:dyDescent="0.35">
      <c r="A18" s="98" t="s">
        <v>65</v>
      </c>
      <c r="B18" s="51" t="s">
        <v>11</v>
      </c>
      <c r="C18" s="51"/>
      <c r="D18" s="51"/>
      <c r="E18" s="101">
        <f>SUM('KAFLI-1'!F63)</f>
        <v>0</v>
      </c>
    </row>
    <row r="19" spans="1:6" ht="15.5" x14ac:dyDescent="0.35">
      <c r="A19" s="58"/>
      <c r="B19" s="54"/>
      <c r="C19" s="54"/>
      <c r="D19" s="54"/>
      <c r="E19" s="59"/>
    </row>
    <row r="20" spans="1:6" ht="16" thickBot="1" x14ac:dyDescent="0.4">
      <c r="A20" s="53"/>
      <c r="B20" s="99" t="s">
        <v>18</v>
      </c>
      <c r="C20" s="100"/>
      <c r="D20" s="100"/>
      <c r="E20" s="60">
        <f>SUM(E14:E19)</f>
        <v>0</v>
      </c>
    </row>
    <row r="21" spans="1:6" ht="16" thickTop="1" x14ac:dyDescent="0.35">
      <c r="A21" s="53"/>
      <c r="B21" s="53"/>
      <c r="C21" s="54"/>
      <c r="D21" s="54"/>
      <c r="E21" s="52"/>
    </row>
    <row r="22" spans="1:6" ht="15.5" x14ac:dyDescent="0.35">
      <c r="A22" s="53"/>
      <c r="B22" s="53"/>
      <c r="C22" s="54"/>
      <c r="D22" s="54"/>
      <c r="E22" s="55"/>
    </row>
    <row r="23" spans="1:6" ht="15.5" x14ac:dyDescent="0.35">
      <c r="A23" s="103"/>
      <c r="B23" s="104" t="s">
        <v>93</v>
      </c>
      <c r="C23" s="105"/>
      <c r="D23" s="105"/>
      <c r="E23" s="106"/>
      <c r="F23" s="107"/>
    </row>
    <row r="24" spans="1:6" ht="15.5" x14ac:dyDescent="0.35">
      <c r="A24" s="103"/>
      <c r="B24" s="103"/>
      <c r="C24" s="103"/>
      <c r="D24" s="103"/>
      <c r="E24" s="108"/>
      <c r="F24" s="109"/>
    </row>
    <row r="25" spans="1:6" ht="17" x14ac:dyDescent="0.35">
      <c r="A25" s="103"/>
      <c r="B25" s="105"/>
      <c r="C25" s="110"/>
      <c r="D25" s="110"/>
      <c r="E25" s="106"/>
      <c r="F25" s="111"/>
    </row>
    <row r="26" spans="1:6" ht="15.5" x14ac:dyDescent="0.35">
      <c r="A26" s="103"/>
      <c r="B26" s="103"/>
      <c r="C26" s="103"/>
      <c r="D26" s="103"/>
      <c r="E26" s="108"/>
      <c r="F26" s="109"/>
    </row>
    <row r="27" spans="1:6" ht="15.5" x14ac:dyDescent="0.35">
      <c r="A27" s="103"/>
      <c r="B27" s="103"/>
      <c r="C27" s="103"/>
      <c r="D27" s="103"/>
      <c r="E27" s="108"/>
      <c r="F27" s="109"/>
    </row>
    <row r="28" spans="1:6" ht="15.5" x14ac:dyDescent="0.35">
      <c r="A28" s="103"/>
      <c r="B28" s="103"/>
      <c r="C28" s="103"/>
      <c r="D28" s="103"/>
      <c r="E28" s="108"/>
      <c r="F28" s="109"/>
    </row>
    <row r="29" spans="1:6" ht="15.5" x14ac:dyDescent="0.35">
      <c r="A29" s="112" t="s">
        <v>94</v>
      </c>
      <c r="B29" s="112"/>
      <c r="C29" s="112"/>
      <c r="D29" s="112"/>
      <c r="E29" s="112"/>
      <c r="F29" s="109"/>
    </row>
    <row r="30" spans="1:6" ht="15.5" x14ac:dyDescent="0.35">
      <c r="A30" s="113" t="s">
        <v>95</v>
      </c>
      <c r="B30" s="112" t="s">
        <v>96</v>
      </c>
      <c r="C30" s="131" t="s">
        <v>115</v>
      </c>
      <c r="D30" s="132"/>
      <c r="E30" s="112"/>
      <c r="F30" s="109"/>
    </row>
    <row r="31" spans="1:6" ht="15.5" x14ac:dyDescent="0.35">
      <c r="A31" s="113" t="s">
        <v>95</v>
      </c>
      <c r="B31" s="112" t="s">
        <v>97</v>
      </c>
      <c r="C31" s="112" t="s">
        <v>98</v>
      </c>
      <c r="D31" s="133"/>
      <c r="E31" s="112"/>
      <c r="F31" s="109"/>
    </row>
    <row r="32" spans="1:6" ht="15.5" x14ac:dyDescent="0.35">
      <c r="A32" s="113" t="s">
        <v>95</v>
      </c>
      <c r="B32" s="112" t="s">
        <v>99</v>
      </c>
      <c r="C32" s="112" t="s">
        <v>100</v>
      </c>
      <c r="D32" s="133"/>
      <c r="E32" s="112"/>
      <c r="F32" s="109"/>
    </row>
    <row r="33" spans="1:6" ht="15.5" x14ac:dyDescent="0.35">
      <c r="A33" s="113" t="s">
        <v>95</v>
      </c>
      <c r="B33" s="112" t="s">
        <v>101</v>
      </c>
      <c r="C33" s="112" t="s">
        <v>102</v>
      </c>
      <c r="D33" s="133"/>
      <c r="E33" s="112"/>
      <c r="F33" s="109"/>
    </row>
    <row r="34" spans="1:6" ht="15.5" x14ac:dyDescent="0.35">
      <c r="A34" s="113" t="s">
        <v>95</v>
      </c>
      <c r="B34" s="112" t="s">
        <v>103</v>
      </c>
      <c r="C34" s="112" t="s">
        <v>104</v>
      </c>
      <c r="D34" s="133"/>
      <c r="E34" s="112"/>
      <c r="F34" s="109"/>
    </row>
    <row r="35" spans="1:6" ht="15.5" x14ac:dyDescent="0.35">
      <c r="A35" s="113" t="s">
        <v>95</v>
      </c>
      <c r="B35" s="112" t="s">
        <v>105</v>
      </c>
      <c r="C35" s="114" t="s">
        <v>114</v>
      </c>
      <c r="D35" s="133"/>
      <c r="E35" s="112"/>
      <c r="F35" s="109"/>
    </row>
    <row r="36" spans="1:6" x14ac:dyDescent="0.35">
      <c r="A36" s="115"/>
      <c r="B36" s="116"/>
      <c r="C36" s="116"/>
      <c r="D36" s="116"/>
      <c r="E36" s="116"/>
      <c r="F36" s="117"/>
    </row>
    <row r="37" spans="1:6" x14ac:dyDescent="0.35">
      <c r="A37" s="115"/>
      <c r="B37" s="118"/>
      <c r="C37" s="119" t="s">
        <v>106</v>
      </c>
      <c r="D37" s="119"/>
      <c r="E37" s="139"/>
      <c r="F37" s="139"/>
    </row>
    <row r="38" spans="1:6" x14ac:dyDescent="0.35">
      <c r="A38" s="115"/>
      <c r="B38" s="120"/>
      <c r="C38" s="120"/>
      <c r="D38" s="120"/>
      <c r="E38" s="121"/>
      <c r="F38" s="117"/>
    </row>
    <row r="39" spans="1:6" x14ac:dyDescent="0.35">
      <c r="A39" s="115"/>
      <c r="B39" s="122"/>
      <c r="C39" s="123"/>
      <c r="D39" s="128"/>
      <c r="E39" s="124"/>
      <c r="F39" s="134"/>
    </row>
    <row r="40" spans="1:6" x14ac:dyDescent="0.35">
      <c r="A40" s="115"/>
      <c r="B40" s="104" t="s">
        <v>107</v>
      </c>
      <c r="C40" s="119"/>
      <c r="D40" s="119"/>
      <c r="E40" s="104" t="s">
        <v>108</v>
      </c>
    </row>
    <row r="41" spans="1:6" x14ac:dyDescent="0.35">
      <c r="A41" s="115"/>
      <c r="B41" s="120"/>
      <c r="C41" s="120"/>
      <c r="D41" s="120"/>
      <c r="E41" s="117"/>
    </row>
    <row r="42" spans="1:6" x14ac:dyDescent="0.35">
      <c r="A42" s="115"/>
      <c r="B42" s="126"/>
      <c r="C42" s="126"/>
      <c r="D42" s="129"/>
      <c r="E42" s="126"/>
      <c r="F42" s="134"/>
    </row>
    <row r="43" spans="1:6" x14ac:dyDescent="0.35">
      <c r="A43" s="115"/>
      <c r="B43" s="104" t="s">
        <v>109</v>
      </c>
      <c r="C43" s="119"/>
      <c r="D43" s="119"/>
      <c r="E43" s="104" t="s">
        <v>110</v>
      </c>
    </row>
    <row r="44" spans="1:6" x14ac:dyDescent="0.35">
      <c r="A44" s="115"/>
      <c r="B44" s="119"/>
      <c r="C44" s="119"/>
      <c r="D44" s="119"/>
      <c r="E44" s="125"/>
    </row>
    <row r="45" spans="1:6" x14ac:dyDescent="0.35">
      <c r="A45" s="115"/>
      <c r="B45" s="126"/>
      <c r="C45" s="126"/>
      <c r="D45" s="129"/>
      <c r="E45" s="126"/>
      <c r="F45" s="134"/>
    </row>
    <row r="46" spans="1:6" x14ac:dyDescent="0.35">
      <c r="A46" s="115"/>
      <c r="B46" s="104" t="s">
        <v>111</v>
      </c>
      <c r="C46" s="119"/>
      <c r="D46" s="119"/>
      <c r="E46" s="104" t="s">
        <v>110</v>
      </c>
    </row>
    <row r="47" spans="1:6" x14ac:dyDescent="0.35">
      <c r="A47" s="115"/>
      <c r="B47" s="119"/>
      <c r="C47" s="119"/>
      <c r="D47" s="119"/>
      <c r="E47" s="117"/>
    </row>
    <row r="48" spans="1:6" x14ac:dyDescent="0.35">
      <c r="A48" s="115"/>
      <c r="B48" s="127"/>
      <c r="C48" s="127"/>
      <c r="D48" s="130"/>
      <c r="E48" s="124"/>
      <c r="F48" s="134"/>
    </row>
    <row r="49" spans="1:5" x14ac:dyDescent="0.35">
      <c r="A49" s="115"/>
      <c r="B49" s="104" t="s">
        <v>112</v>
      </c>
      <c r="C49" s="119"/>
      <c r="D49" s="119"/>
      <c r="E49" s="104" t="s">
        <v>113</v>
      </c>
    </row>
  </sheetData>
  <mergeCells count="4">
    <mergeCell ref="A1:E1"/>
    <mergeCell ref="A3:E3"/>
    <mergeCell ref="B6:E6"/>
    <mergeCell ref="E37:F37"/>
  </mergeCells>
  <phoneticPr fontId="15" type="noConversion"/>
  <pageMargins left="0.7" right="0.7" top="0.75" bottom="0.75" header="0.3" footer="0.3"/>
  <pageSetup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tabSelected="1" topLeftCell="A28" zoomScale="110" zoomScaleNormal="110" workbookViewId="0">
      <selection activeCell="D55" sqref="D55"/>
    </sheetView>
  </sheetViews>
  <sheetFormatPr defaultRowHeight="14.5" x14ac:dyDescent="0.35"/>
  <cols>
    <col min="1" max="1" width="6.81640625" customWidth="1"/>
    <col min="2" max="2" width="35.6328125" customWidth="1"/>
    <col min="5" max="5" width="10.81640625" customWidth="1"/>
    <col min="6" max="6" width="16.453125" customWidth="1"/>
  </cols>
  <sheetData>
    <row r="1" spans="1:6" ht="22.5" x14ac:dyDescent="0.35">
      <c r="A1" s="140" t="s">
        <v>90</v>
      </c>
      <c r="B1" s="140"/>
      <c r="C1" s="140"/>
      <c r="D1" s="140"/>
      <c r="E1" s="140"/>
      <c r="F1" s="140"/>
    </row>
    <row r="2" spans="1:6" ht="16" thickBot="1" x14ac:dyDescent="0.4">
      <c r="A2" s="3"/>
      <c r="B2" s="4" t="s">
        <v>0</v>
      </c>
      <c r="C2" s="5"/>
      <c r="D2" s="6"/>
      <c r="E2" s="7"/>
      <c r="F2" s="7"/>
    </row>
    <row r="3" spans="1:6" ht="26.5" thickBot="1" x14ac:dyDescent="0.4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</row>
    <row r="4" spans="1:6" ht="15.5" x14ac:dyDescent="0.35">
      <c r="A4" s="14" t="s">
        <v>38</v>
      </c>
      <c r="B4" s="15" t="s">
        <v>33</v>
      </c>
      <c r="C4" s="16"/>
      <c r="D4" s="17"/>
      <c r="E4" s="18"/>
      <c r="F4" s="18"/>
    </row>
    <row r="5" spans="1:6" ht="15.5" x14ac:dyDescent="0.35">
      <c r="A5" s="14"/>
      <c r="B5" s="15"/>
      <c r="C5" s="16"/>
      <c r="D5" s="17"/>
      <c r="E5" s="18"/>
      <c r="F5" s="18"/>
    </row>
    <row r="6" spans="1:6" ht="31" x14ac:dyDescent="0.35">
      <c r="A6" s="14" t="s">
        <v>39</v>
      </c>
      <c r="B6" s="1" t="s">
        <v>40</v>
      </c>
      <c r="C6" s="16"/>
      <c r="D6" s="19"/>
      <c r="E6" s="20"/>
      <c r="F6" s="20"/>
    </row>
    <row r="7" spans="1:6" x14ac:dyDescent="0.35">
      <c r="A7" s="77" t="s">
        <v>41</v>
      </c>
      <c r="B7" s="69" t="s">
        <v>42</v>
      </c>
      <c r="C7" s="35">
        <v>1</v>
      </c>
      <c r="D7" s="36" t="s">
        <v>30</v>
      </c>
      <c r="E7" s="79"/>
      <c r="F7" s="37">
        <f t="shared" ref="F7" si="0">SUM(C7*E7)</f>
        <v>0</v>
      </c>
    </row>
    <row r="8" spans="1:6" x14ac:dyDescent="0.35">
      <c r="A8" s="77" t="s">
        <v>43</v>
      </c>
      <c r="B8" s="69" t="s">
        <v>44</v>
      </c>
      <c r="C8" s="35">
        <v>1</v>
      </c>
      <c r="D8" s="36" t="s">
        <v>30</v>
      </c>
      <c r="E8" s="79"/>
      <c r="F8" s="37">
        <f t="shared" ref="F8:F9" si="1">SUM(C8*E8)</f>
        <v>0</v>
      </c>
    </row>
    <row r="9" spans="1:6" x14ac:dyDescent="0.35">
      <c r="A9" s="77" t="s">
        <v>45</v>
      </c>
      <c r="B9" s="69" t="s">
        <v>46</v>
      </c>
      <c r="C9" s="35">
        <v>1</v>
      </c>
      <c r="D9" s="36" t="s">
        <v>47</v>
      </c>
      <c r="E9" s="79"/>
      <c r="F9" s="37">
        <f t="shared" si="1"/>
        <v>0</v>
      </c>
    </row>
    <row r="10" spans="1:6" ht="27" thickBot="1" x14ac:dyDescent="0.4">
      <c r="A10" s="14"/>
      <c r="B10" s="40" t="s">
        <v>48</v>
      </c>
      <c r="C10" s="41"/>
      <c r="D10" s="19"/>
      <c r="E10" s="20"/>
      <c r="F10" s="80">
        <f>SUM(F7:F9)</f>
        <v>0</v>
      </c>
    </row>
    <row r="11" spans="1:6" ht="15.5" x14ac:dyDescent="0.35">
      <c r="A11" s="14"/>
      <c r="B11" s="15"/>
      <c r="C11" s="16"/>
      <c r="D11" s="17"/>
      <c r="E11" s="18"/>
      <c r="F11" s="18"/>
    </row>
    <row r="12" spans="1:6" ht="15.5" x14ac:dyDescent="0.35">
      <c r="A12" s="14"/>
      <c r="B12" s="15"/>
      <c r="C12" s="16"/>
      <c r="D12" s="17"/>
      <c r="E12" s="18"/>
      <c r="F12" s="18"/>
    </row>
    <row r="13" spans="1:6" ht="15.5" x14ac:dyDescent="0.35">
      <c r="A13" s="14" t="s">
        <v>49</v>
      </c>
      <c r="B13" s="1" t="s">
        <v>7</v>
      </c>
      <c r="C13" s="16"/>
      <c r="D13" s="19"/>
      <c r="E13" s="20"/>
      <c r="F13" s="20"/>
    </row>
    <row r="14" spans="1:6" x14ac:dyDescent="0.35">
      <c r="A14" s="77" t="s">
        <v>50</v>
      </c>
      <c r="B14" s="69" t="s">
        <v>29</v>
      </c>
      <c r="C14" s="32"/>
      <c r="D14" s="36"/>
      <c r="E14" s="34"/>
      <c r="F14" s="37"/>
    </row>
    <row r="15" spans="1:6" x14ac:dyDescent="0.35">
      <c r="A15" s="77"/>
      <c r="B15" s="82" t="s">
        <v>69</v>
      </c>
      <c r="C15" s="35">
        <v>1020</v>
      </c>
      <c r="D15" s="36" t="s">
        <v>15</v>
      </c>
      <c r="E15" s="79"/>
      <c r="F15" s="37">
        <f t="shared" ref="F15" si="2">SUM(C15*E15)</f>
        <v>0</v>
      </c>
    </row>
    <row r="16" spans="1:6" x14ac:dyDescent="0.35">
      <c r="A16" s="77"/>
      <c r="B16" s="82" t="s">
        <v>70</v>
      </c>
      <c r="C16" s="35">
        <v>384</v>
      </c>
      <c r="D16" s="36" t="s">
        <v>15</v>
      </c>
      <c r="E16" s="79"/>
      <c r="F16" s="37">
        <f t="shared" ref="F16" si="3">SUM(C16*E16)</f>
        <v>0</v>
      </c>
    </row>
    <row r="17" spans="1:6" ht="26" x14ac:dyDescent="0.35">
      <c r="A17" s="77" t="s">
        <v>51</v>
      </c>
      <c r="B17" s="38" t="s">
        <v>73</v>
      </c>
      <c r="C17" s="32">
        <v>200</v>
      </c>
      <c r="D17" s="36" t="s">
        <v>9</v>
      </c>
      <c r="E17" s="79"/>
      <c r="F17" s="37">
        <f t="shared" ref="F17" si="4">C17*E17</f>
        <v>0</v>
      </c>
    </row>
    <row r="18" spans="1:6" x14ac:dyDescent="0.35">
      <c r="A18" s="77" t="s">
        <v>52</v>
      </c>
      <c r="B18" s="69" t="s">
        <v>72</v>
      </c>
      <c r="C18" s="32">
        <v>850</v>
      </c>
      <c r="D18" s="36" t="s">
        <v>9</v>
      </c>
      <c r="E18" s="79"/>
      <c r="F18" s="37">
        <f t="shared" ref="F18" si="5">C18*E18</f>
        <v>0</v>
      </c>
    </row>
    <row r="19" spans="1:6" ht="15.5" x14ac:dyDescent="0.35">
      <c r="A19" s="77" t="s">
        <v>53</v>
      </c>
      <c r="B19" s="69" t="s">
        <v>74</v>
      </c>
      <c r="C19" s="35">
        <v>100</v>
      </c>
      <c r="D19" s="33" t="s">
        <v>37</v>
      </c>
      <c r="E19" s="79"/>
      <c r="F19" s="37">
        <f t="shared" ref="F19" si="6">SUM(C19*E19)</f>
        <v>0</v>
      </c>
    </row>
    <row r="20" spans="1:6" x14ac:dyDescent="0.35">
      <c r="A20" s="77" t="s">
        <v>88</v>
      </c>
      <c r="B20" s="69" t="s">
        <v>36</v>
      </c>
      <c r="C20" s="32">
        <v>1005</v>
      </c>
      <c r="D20" s="36" t="s">
        <v>15</v>
      </c>
      <c r="E20" s="79"/>
      <c r="F20" s="37">
        <f t="shared" ref="F20" si="7">C20*E20</f>
        <v>0</v>
      </c>
    </row>
    <row r="21" spans="1:6" ht="16" thickBot="1" x14ac:dyDescent="0.4">
      <c r="A21" s="39"/>
      <c r="B21" s="40" t="s">
        <v>10</v>
      </c>
      <c r="C21" s="41"/>
      <c r="D21" s="19"/>
      <c r="E21" s="20"/>
      <c r="F21" s="80">
        <f>SUM(F15:F20)</f>
        <v>0</v>
      </c>
    </row>
    <row r="22" spans="1:6" x14ac:dyDescent="0.35">
      <c r="A22" s="45"/>
    </row>
    <row r="23" spans="1:6" x14ac:dyDescent="0.35">
      <c r="A23" s="45"/>
    </row>
    <row r="24" spans="1:6" ht="15.5" x14ac:dyDescent="0.35">
      <c r="A24" s="14" t="s">
        <v>54</v>
      </c>
      <c r="B24" s="1" t="s">
        <v>75</v>
      </c>
      <c r="C24" s="21"/>
      <c r="D24" s="92"/>
      <c r="E24" s="93"/>
      <c r="F24" s="93"/>
    </row>
    <row r="25" spans="1:6" x14ac:dyDescent="0.35">
      <c r="A25" s="64" t="s">
        <v>55</v>
      </c>
      <c r="B25" s="69" t="s">
        <v>27</v>
      </c>
      <c r="C25" s="65"/>
      <c r="D25" s="66"/>
      <c r="E25" s="67"/>
      <c r="F25" s="67"/>
    </row>
    <row r="26" spans="1:6" x14ac:dyDescent="0.35">
      <c r="A26" s="68"/>
      <c r="B26" s="82" t="s">
        <v>85</v>
      </c>
      <c r="C26" s="70">
        <v>12</v>
      </c>
      <c r="D26" s="71" t="s">
        <v>15</v>
      </c>
      <c r="E26" s="79"/>
      <c r="F26" s="67">
        <f t="shared" ref="F26:F30" si="8">C26*E26</f>
        <v>0</v>
      </c>
    </row>
    <row r="27" spans="1:6" x14ac:dyDescent="0.35">
      <c r="A27" s="68"/>
      <c r="B27" s="69"/>
      <c r="C27" s="70"/>
      <c r="D27" s="71"/>
      <c r="E27" s="67"/>
      <c r="F27" s="67"/>
    </row>
    <row r="28" spans="1:6" x14ac:dyDescent="0.35">
      <c r="A28" s="64" t="s">
        <v>56</v>
      </c>
      <c r="B28" s="72" t="s">
        <v>28</v>
      </c>
      <c r="C28" s="73"/>
      <c r="D28" s="74"/>
      <c r="E28" s="75"/>
      <c r="F28" s="67"/>
    </row>
    <row r="29" spans="1:6" x14ac:dyDescent="0.35">
      <c r="A29" s="68"/>
      <c r="B29" s="82" t="s">
        <v>86</v>
      </c>
      <c r="C29" s="94">
        <v>1700</v>
      </c>
      <c r="D29" s="71" t="s">
        <v>15</v>
      </c>
      <c r="E29" s="79"/>
      <c r="F29" s="67">
        <f t="shared" si="8"/>
        <v>0</v>
      </c>
    </row>
    <row r="30" spans="1:6" x14ac:dyDescent="0.35">
      <c r="A30" s="68"/>
      <c r="B30" s="82" t="s">
        <v>87</v>
      </c>
      <c r="C30" s="70">
        <v>50</v>
      </c>
      <c r="D30" s="71" t="s">
        <v>15</v>
      </c>
      <c r="E30" s="79"/>
      <c r="F30" s="67">
        <f t="shared" si="8"/>
        <v>0</v>
      </c>
    </row>
    <row r="31" spans="1:6" x14ac:dyDescent="0.35">
      <c r="A31" s="68"/>
      <c r="B31" s="76"/>
      <c r="C31" s="70"/>
      <c r="D31" s="71"/>
      <c r="E31" s="75"/>
      <c r="F31" s="67"/>
    </row>
    <row r="32" spans="1:6" x14ac:dyDescent="0.35">
      <c r="A32" s="64" t="s">
        <v>57</v>
      </c>
      <c r="B32" s="76" t="s">
        <v>76</v>
      </c>
      <c r="C32" s="70"/>
      <c r="D32" s="71"/>
      <c r="E32" s="75"/>
      <c r="F32" s="67"/>
    </row>
    <row r="33" spans="1:6" x14ac:dyDescent="0.35">
      <c r="A33" s="68"/>
      <c r="B33" s="82" t="s">
        <v>77</v>
      </c>
      <c r="C33" s="70">
        <v>1</v>
      </c>
      <c r="D33" s="71" t="s">
        <v>8</v>
      </c>
      <c r="E33" s="79"/>
      <c r="F33" s="67">
        <f t="shared" ref="F33" si="9">C33*E33</f>
        <v>0</v>
      </c>
    </row>
    <row r="34" spans="1:6" x14ac:dyDescent="0.35">
      <c r="A34" s="68"/>
      <c r="B34" s="76"/>
      <c r="C34" s="70"/>
      <c r="D34" s="71"/>
      <c r="E34" s="75"/>
      <c r="F34" s="67"/>
    </row>
    <row r="35" spans="1:6" x14ac:dyDescent="0.35">
      <c r="A35" s="64" t="s">
        <v>58</v>
      </c>
      <c r="B35" s="76" t="s">
        <v>78</v>
      </c>
      <c r="C35" s="70"/>
      <c r="D35" s="71"/>
      <c r="E35" s="75"/>
      <c r="F35" s="67"/>
    </row>
    <row r="36" spans="1:6" x14ac:dyDescent="0.35">
      <c r="A36" s="68"/>
      <c r="B36" s="82" t="s">
        <v>31</v>
      </c>
      <c r="C36" s="70">
        <v>1</v>
      </c>
      <c r="D36" s="71" t="s">
        <v>8</v>
      </c>
      <c r="E36" s="79"/>
      <c r="F36" s="67">
        <f t="shared" ref="F36" si="10">C36*E36</f>
        <v>0</v>
      </c>
    </row>
    <row r="37" spans="1:6" x14ac:dyDescent="0.35">
      <c r="A37" s="68"/>
      <c r="B37" s="76"/>
      <c r="C37" s="70"/>
      <c r="D37" s="71"/>
      <c r="E37" s="75"/>
      <c r="F37" s="67"/>
    </row>
    <row r="38" spans="1:6" x14ac:dyDescent="0.35">
      <c r="A38" s="64" t="s">
        <v>59</v>
      </c>
      <c r="B38" s="76" t="s">
        <v>20</v>
      </c>
      <c r="C38" s="70"/>
      <c r="D38" s="46"/>
      <c r="E38" s="75"/>
      <c r="F38" s="67"/>
    </row>
    <row r="39" spans="1:6" x14ac:dyDescent="0.35">
      <c r="A39" s="68"/>
      <c r="B39" s="82" t="s">
        <v>32</v>
      </c>
      <c r="C39" s="70">
        <v>40</v>
      </c>
      <c r="D39" s="71" t="s">
        <v>8</v>
      </c>
      <c r="E39" s="79"/>
      <c r="F39" s="67">
        <f t="shared" ref="F39" si="11">C39*E39</f>
        <v>0</v>
      </c>
    </row>
    <row r="40" spans="1:6" x14ac:dyDescent="0.35">
      <c r="A40" s="68"/>
      <c r="B40" s="76"/>
      <c r="C40" s="70"/>
      <c r="D40" s="71"/>
      <c r="E40" s="75"/>
      <c r="F40" s="67"/>
    </row>
    <row r="41" spans="1:6" x14ac:dyDescent="0.35">
      <c r="A41" s="64" t="s">
        <v>60</v>
      </c>
      <c r="B41" s="76" t="s">
        <v>34</v>
      </c>
      <c r="C41" s="70"/>
      <c r="D41" s="46"/>
      <c r="E41" s="75"/>
      <c r="F41" s="67"/>
    </row>
    <row r="42" spans="1:6" x14ac:dyDescent="0.35">
      <c r="A42" s="68"/>
      <c r="B42" s="82" t="s">
        <v>79</v>
      </c>
      <c r="C42" s="70">
        <v>40</v>
      </c>
      <c r="D42" s="71" t="s">
        <v>8</v>
      </c>
      <c r="E42" s="79"/>
      <c r="F42" s="67">
        <f t="shared" ref="F42" si="12">C42*E42</f>
        <v>0</v>
      </c>
    </row>
    <row r="43" spans="1:6" x14ac:dyDescent="0.35">
      <c r="A43" s="68"/>
      <c r="B43" s="76"/>
      <c r="C43" s="70"/>
      <c r="D43" s="71"/>
      <c r="E43" s="75"/>
      <c r="F43" s="67"/>
    </row>
    <row r="44" spans="1:6" x14ac:dyDescent="0.35">
      <c r="A44" s="64" t="s">
        <v>61</v>
      </c>
      <c r="B44" s="72" t="s">
        <v>80</v>
      </c>
      <c r="C44" s="70"/>
      <c r="D44" s="46"/>
      <c r="E44" s="75"/>
      <c r="F44" s="67"/>
    </row>
    <row r="45" spans="1:6" x14ac:dyDescent="0.35">
      <c r="A45" s="64"/>
      <c r="B45" s="82" t="s">
        <v>81</v>
      </c>
      <c r="C45" s="70">
        <v>1</v>
      </c>
      <c r="D45" s="71" t="s">
        <v>30</v>
      </c>
      <c r="E45" s="79"/>
      <c r="F45" s="67">
        <f t="shared" ref="F45:F46" si="13">C45*E45</f>
        <v>0</v>
      </c>
    </row>
    <row r="46" spans="1:6" x14ac:dyDescent="0.35">
      <c r="A46" s="68"/>
      <c r="B46" s="82" t="s">
        <v>82</v>
      </c>
      <c r="C46" s="70">
        <v>1</v>
      </c>
      <c r="D46" s="71" t="s">
        <v>30</v>
      </c>
      <c r="E46" s="79"/>
      <c r="F46" s="67">
        <f t="shared" si="13"/>
        <v>0</v>
      </c>
    </row>
    <row r="47" spans="1:6" ht="15" thickBot="1" x14ac:dyDescent="0.4">
      <c r="A47" s="63"/>
      <c r="B47" s="2" t="s">
        <v>83</v>
      </c>
      <c r="C47" s="61"/>
      <c r="D47" s="95"/>
      <c r="E47" s="96"/>
      <c r="F47" s="80">
        <f>SUM(F26:F46)</f>
        <v>0</v>
      </c>
    </row>
    <row r="48" spans="1:6" x14ac:dyDescent="0.35">
      <c r="A48" s="89"/>
      <c r="C48" s="90"/>
      <c r="D48" s="91"/>
      <c r="E48" s="23"/>
      <c r="F48" s="62"/>
    </row>
    <row r="49" spans="1:6" ht="15.5" x14ac:dyDescent="0.35">
      <c r="A49" s="14" t="s">
        <v>62</v>
      </c>
      <c r="B49" s="1" t="s">
        <v>19</v>
      </c>
      <c r="C49" s="25"/>
      <c r="D49" s="22"/>
      <c r="E49" s="26"/>
      <c r="F49" s="23"/>
    </row>
    <row r="50" spans="1:6" x14ac:dyDescent="0.35">
      <c r="A50" s="78" t="s">
        <v>63</v>
      </c>
      <c r="B50" s="38" t="s">
        <v>67</v>
      </c>
      <c r="C50" s="35" t="s">
        <v>25</v>
      </c>
      <c r="D50" s="36"/>
      <c r="E50" s="34"/>
      <c r="F50" s="37"/>
    </row>
    <row r="51" spans="1:6" ht="26" x14ac:dyDescent="0.35">
      <c r="A51" s="83" t="s">
        <v>38</v>
      </c>
      <c r="B51" s="82" t="s">
        <v>71</v>
      </c>
      <c r="C51" s="84">
        <v>1404</v>
      </c>
      <c r="D51" s="85" t="s">
        <v>68</v>
      </c>
      <c r="E51" s="86"/>
      <c r="F51" s="87">
        <f t="shared" ref="F51" si="14">SUM(C51*E51)</f>
        <v>0</v>
      </c>
    </row>
    <row r="52" spans="1:6" ht="15.5" x14ac:dyDescent="0.35">
      <c r="A52" s="42" t="s">
        <v>89</v>
      </c>
      <c r="B52" s="38" t="s">
        <v>35</v>
      </c>
      <c r="C52" s="35">
        <v>4200</v>
      </c>
      <c r="D52" s="33" t="s">
        <v>26</v>
      </c>
      <c r="E52" s="79"/>
      <c r="F52" s="37">
        <f t="shared" ref="F52" si="15">SUM(C52*E52)</f>
        <v>0</v>
      </c>
    </row>
    <row r="53" spans="1:6" ht="15" thickBot="1" x14ac:dyDescent="0.4">
      <c r="A53" s="28"/>
      <c r="B53" s="2" t="s">
        <v>64</v>
      </c>
      <c r="C53" s="25"/>
      <c r="D53" s="22"/>
      <c r="E53" s="23"/>
      <c r="F53" s="80">
        <f>SUM(F51:F52)</f>
        <v>0</v>
      </c>
    </row>
    <row r="54" spans="1:6" x14ac:dyDescent="0.35">
      <c r="A54" s="28"/>
      <c r="B54" s="2"/>
      <c r="C54" s="25"/>
      <c r="D54" s="22"/>
      <c r="E54" s="23"/>
      <c r="F54" s="27"/>
    </row>
    <row r="55" spans="1:6" x14ac:dyDescent="0.35">
      <c r="A55" s="28"/>
      <c r="B55" s="2"/>
      <c r="C55" s="25"/>
      <c r="D55" s="22"/>
      <c r="E55" s="23"/>
      <c r="F55" s="27"/>
    </row>
    <row r="56" spans="1:6" ht="15.5" x14ac:dyDescent="0.35">
      <c r="A56" s="14" t="s">
        <v>65</v>
      </c>
      <c r="B56" s="1" t="s">
        <v>11</v>
      </c>
      <c r="C56" s="21"/>
      <c r="D56" s="22"/>
      <c r="E56" s="26"/>
      <c r="F56" s="27"/>
    </row>
    <row r="57" spans="1:6" x14ac:dyDescent="0.35">
      <c r="A57" s="43"/>
      <c r="B57" s="38" t="s">
        <v>12</v>
      </c>
      <c r="C57" s="44">
        <v>60</v>
      </c>
      <c r="D57" s="36" t="s">
        <v>13</v>
      </c>
      <c r="E57" s="79"/>
      <c r="F57" s="37">
        <f t="shared" ref="F57:F62" si="16">C57*E57</f>
        <v>0</v>
      </c>
    </row>
    <row r="58" spans="1:6" x14ac:dyDescent="0.35">
      <c r="A58" s="43"/>
      <c r="B58" s="38" t="s">
        <v>14</v>
      </c>
      <c r="C58" s="44">
        <v>10</v>
      </c>
      <c r="D58" s="36" t="s">
        <v>13</v>
      </c>
      <c r="E58" s="79"/>
      <c r="F58" s="37">
        <f t="shared" si="16"/>
        <v>0</v>
      </c>
    </row>
    <row r="59" spans="1:6" x14ac:dyDescent="0.35">
      <c r="A59" s="43"/>
      <c r="B59" s="38" t="s">
        <v>22</v>
      </c>
      <c r="C59" s="44">
        <v>10</v>
      </c>
      <c r="D59" s="36" t="s">
        <v>13</v>
      </c>
      <c r="E59" s="79"/>
      <c r="F59" s="37">
        <f t="shared" si="16"/>
        <v>0</v>
      </c>
    </row>
    <row r="60" spans="1:6" ht="26" x14ac:dyDescent="0.35">
      <c r="A60" s="43"/>
      <c r="B60" s="38" t="s">
        <v>21</v>
      </c>
      <c r="C60" s="44">
        <v>10</v>
      </c>
      <c r="D60" s="36" t="s">
        <v>13</v>
      </c>
      <c r="E60" s="79"/>
      <c r="F60" s="37">
        <f t="shared" si="16"/>
        <v>0</v>
      </c>
    </row>
    <row r="61" spans="1:6" x14ac:dyDescent="0.35">
      <c r="A61" s="43"/>
      <c r="B61" s="38" t="s">
        <v>23</v>
      </c>
      <c r="C61" s="44">
        <v>10</v>
      </c>
      <c r="D61" s="36" t="s">
        <v>13</v>
      </c>
      <c r="E61" s="79"/>
      <c r="F61" s="37">
        <f t="shared" si="16"/>
        <v>0</v>
      </c>
    </row>
    <row r="62" spans="1:6" x14ac:dyDescent="0.35">
      <c r="A62" s="43"/>
      <c r="B62" s="38" t="s">
        <v>24</v>
      </c>
      <c r="C62" s="44">
        <v>10</v>
      </c>
      <c r="D62" s="36" t="s">
        <v>13</v>
      </c>
      <c r="E62" s="79"/>
      <c r="F62" s="37">
        <f t="shared" si="16"/>
        <v>0</v>
      </c>
    </row>
    <row r="63" spans="1:6" ht="15" thickBot="1" x14ac:dyDescent="0.4">
      <c r="A63" s="28"/>
      <c r="B63" s="2" t="s">
        <v>66</v>
      </c>
      <c r="C63" s="21"/>
      <c r="D63" s="22"/>
      <c r="E63" s="23"/>
      <c r="F63" s="80">
        <f>SUM(F57:F62)</f>
        <v>0</v>
      </c>
    </row>
    <row r="64" spans="1:6" x14ac:dyDescent="0.35">
      <c r="A64" s="28"/>
      <c r="B64" s="2"/>
      <c r="C64" s="25"/>
      <c r="D64" s="22"/>
      <c r="E64" s="23"/>
      <c r="F64" s="27"/>
    </row>
    <row r="65" spans="1:6" x14ac:dyDescent="0.35">
      <c r="A65" s="28"/>
      <c r="C65" s="25"/>
      <c r="D65" s="22"/>
      <c r="E65" s="23"/>
      <c r="F65" s="27"/>
    </row>
    <row r="66" spans="1:6" ht="31.5" thickBot="1" x14ac:dyDescent="0.4">
      <c r="A66" s="28"/>
      <c r="B66" s="31" t="s">
        <v>84</v>
      </c>
      <c r="C66" s="21"/>
      <c r="D66" s="22"/>
      <c r="E66" s="23"/>
      <c r="F66" s="81">
        <f>SUM(F10+F21+F47+F53+F63)</f>
        <v>0</v>
      </c>
    </row>
    <row r="67" spans="1:6" ht="16" thickTop="1" x14ac:dyDescent="0.35">
      <c r="A67" s="29"/>
      <c r="B67" s="30"/>
      <c r="C67" s="31"/>
      <c r="D67" s="31"/>
      <c r="E67" s="20"/>
    </row>
    <row r="68" spans="1:6" ht="15.5" x14ac:dyDescent="0.35">
      <c r="A68" s="29"/>
      <c r="B68" s="24"/>
      <c r="C68" s="16"/>
      <c r="D68" s="19"/>
      <c r="E68" s="20"/>
      <c r="F68" s="20"/>
    </row>
  </sheetData>
  <mergeCells count="1">
    <mergeCell ref="A1:F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Tilboðsblað</vt:lpstr>
      <vt:lpstr>KAFLI-1</vt:lpstr>
    </vt:vector>
  </TitlesOfParts>
  <Company>Landslag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</dc:creator>
  <cp:lastModifiedBy>Sunna Stefánsdóttir</cp:lastModifiedBy>
  <cp:lastPrinted>2013-06-21T14:15:02Z</cp:lastPrinted>
  <dcterms:created xsi:type="dcterms:W3CDTF">2009-07-16T14:30:25Z</dcterms:created>
  <dcterms:modified xsi:type="dcterms:W3CDTF">2021-06-11T10:46:04Z</dcterms:modified>
</cp:coreProperties>
</file>