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verk\1300-gard-urrh\D\18119-Hverfisgardur_vid_Lynggötu_i_Urriðaholti\texti\magntaka-kostn\"/>
    </mc:Choice>
  </mc:AlternateContent>
  <xr:revisionPtr revIDLastSave="0" documentId="13_ncr:1_{72BBF54A-74B8-4639-9DDC-A6497602518F}" xr6:coauthVersionLast="47" xr6:coauthVersionMax="47" xr10:uidLastSave="{00000000-0000-0000-0000-000000000000}"/>
  <bookViews>
    <workbookView xWindow="15552" yWindow="216" windowWidth="13968" windowHeight="15864" tabRatio="743" activeTab="1" xr2:uid="{00000000-000D-0000-FFFF-FFFF00000000}"/>
  </bookViews>
  <sheets>
    <sheet name="Tilboðsblað" sheetId="11" r:id="rId1"/>
    <sheet name="8 Frágangur lóðar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._Áfangi">'[1]4 Rafkerfi (2)'!#REF!</definedName>
    <definedName name="_Toc358820759" localSheetId="1">'8 Frágangur lóðar'!#REF!</definedName>
    <definedName name="Adjustment">#REF!</definedName>
    <definedName name="Adjustment200601">'[2]1_Regnvatn'!#REF!</definedName>
    <definedName name="Adjustment200805">'[2]1_Regnvatn'!#REF!</definedName>
    <definedName name="Adjustment200909">#REF!</definedName>
    <definedName name="afangi1">#REF!</definedName>
    <definedName name="afangi123hlutfall">#REF!</definedName>
    <definedName name="afangi1hlutfall">#REF!</definedName>
    <definedName name="afangi2" localSheetId="0">#REF!</definedName>
    <definedName name="afangi2">#REF!</definedName>
    <definedName name="afangi2hlutfall" localSheetId="0">#REF!</definedName>
    <definedName name="afangi2hlutfall">#REF!</definedName>
    <definedName name="afangi3" localSheetId="0">#REF!</definedName>
    <definedName name="afangi3">#REF!</definedName>
    <definedName name="afangi3hlutfall" localSheetId="0">#REF!</definedName>
    <definedName name="afangi3hlutfall">#REF!</definedName>
    <definedName name="AS2DocOpenMode" hidden="1">"AS2DocumentEdit"</definedName>
    <definedName name="aukaálag">[3]magnskrá!#REF!</definedName>
    <definedName name="ákv.eining" localSheetId="0">#REF!</definedName>
    <definedName name="ákv.eining">#REF!</definedName>
    <definedName name="ál.efni" localSheetId="0">#REF!</definedName>
    <definedName name="ál.efni">#REF!</definedName>
    <definedName name="ál.lampar">#REF!</definedName>
    <definedName name="álagning">#REF!</definedName>
    <definedName name="Bílakjallari">#REF!</definedName>
    <definedName name="Building">[2]CED!$T$9</definedName>
    <definedName name="BV_Now">[2]CEM!$A$2</definedName>
    <definedName name="Drawing">[2]CED!$T$7</definedName>
    <definedName name="fermetraverð">'[4]7 Frágangur utanhúss'!#REF!</definedName>
    <definedName name="fm">#REF!</definedName>
    <definedName name="GS">[2]CED!#REF!</definedName>
    <definedName name="heild">1</definedName>
    <definedName name="hlutfall">#REF!</definedName>
    <definedName name="innigluggar">'[5]5 Frágangur innanhúss'!#REF!</definedName>
    <definedName name="Klst.piparar">'[2]1_Regnvatn'!#REF!</definedName>
    <definedName name="_xlnm.Print_Area" localSheetId="1">'8 Frágangur lóðar'!$A$1:$G$95</definedName>
    <definedName name="_xlnm.Print_Area" localSheetId="0">Tilboðsblað!$A$1:$E$46</definedName>
    <definedName name="prufa">'[6]4 Rafkerfi (2)'!#REF!</definedName>
    <definedName name="Roof">[2]CED!$T$10</definedName>
    <definedName name="st">#REF!</definedName>
    <definedName name="St.alag">#REF!</definedName>
    <definedName name="st.ál" localSheetId="0">#REF!</definedName>
    <definedName name="st.ál">#REF!</definedName>
    <definedName name="Sum">#REF!</definedName>
    <definedName name="Terrain">[2]CED!$T$11</definedName>
    <definedName name="vsk" localSheetId="0">#REF!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2" l="1"/>
  <c r="G92" i="12"/>
  <c r="G91" i="12"/>
  <c r="G90" i="12"/>
  <c r="G89" i="12"/>
  <c r="G88" i="12"/>
  <c r="G85" i="12"/>
  <c r="G84" i="12"/>
  <c r="E14" i="11" s="1"/>
  <c r="G80" i="12"/>
  <c r="G79" i="12"/>
  <c r="G78" i="12"/>
  <c r="G77" i="12"/>
  <c r="G76" i="12"/>
  <c r="E13" i="11" s="1"/>
  <c r="G72" i="12"/>
  <c r="G71" i="12"/>
  <c r="G70" i="12"/>
  <c r="G68" i="12"/>
  <c r="G67" i="12"/>
  <c r="E12" i="11" s="1"/>
  <c r="G65" i="12"/>
  <c r="G64" i="12"/>
  <c r="G63" i="12"/>
  <c r="G62" i="12"/>
  <c r="G60" i="12"/>
  <c r="G59" i="12"/>
  <c r="G58" i="12"/>
  <c r="G57" i="12"/>
  <c r="G53" i="12"/>
  <c r="G49" i="12"/>
  <c r="G48" i="12"/>
  <c r="G47" i="12"/>
  <c r="G44" i="12"/>
  <c r="G43" i="12"/>
  <c r="G42" i="12"/>
  <c r="G39" i="12"/>
  <c r="G38" i="12"/>
  <c r="G37" i="12"/>
  <c r="G36" i="12"/>
  <c r="G35" i="12"/>
  <c r="G32" i="12"/>
  <c r="G28" i="12"/>
  <c r="G27" i="12"/>
  <c r="G26" i="12"/>
  <c r="E9" i="11" s="1"/>
  <c r="G24" i="12"/>
  <c r="G21" i="12"/>
  <c r="G20" i="12"/>
  <c r="G18" i="12"/>
  <c r="G17" i="12"/>
  <c r="G16" i="12"/>
  <c r="G15" i="12"/>
  <c r="G14" i="12"/>
  <c r="G13" i="12"/>
  <c r="G12" i="12"/>
  <c r="G11" i="12"/>
  <c r="E8" i="11" s="1"/>
  <c r="G7" i="12"/>
  <c r="G6" i="12"/>
  <c r="G5" i="12"/>
  <c r="E11" i="11"/>
  <c r="A5" i="11"/>
  <c r="E15" i="11"/>
  <c r="E10" i="11" l="1"/>
  <c r="G95" i="12"/>
  <c r="E7" i="11"/>
  <c r="E17" i="11" l="1"/>
</calcChain>
</file>

<file path=xl/sharedStrings.xml><?xml version="1.0" encoding="utf-8"?>
<sst xmlns="http://schemas.openxmlformats.org/spreadsheetml/2006/main" count="278" uniqueCount="168">
  <si>
    <t>Nr.</t>
  </si>
  <si>
    <t>Verkþáttur</t>
  </si>
  <si>
    <t>Ein.</t>
  </si>
  <si>
    <t>m²</t>
  </si>
  <si>
    <t>stk</t>
  </si>
  <si>
    <t>m³</t>
  </si>
  <si>
    <t>TILBOÐSBLAÐ</t>
  </si>
  <si>
    <t>HEILDARTILBOÐSFJÁRHÆÐ MEÐ VSK:</t>
  </si>
  <si>
    <t>Tilboðsfjárhæð í bókstöfum:</t>
  </si>
  <si>
    <t>Nokkur sérákvæði útboðslýsingar:</t>
  </si>
  <si>
    <t>-</t>
  </si>
  <si>
    <t>Verklok</t>
  </si>
  <si>
    <t>Verkábyrgð</t>
  </si>
  <si>
    <t>Geymslufé</t>
  </si>
  <si>
    <t>:  Ekkert</t>
  </si>
  <si>
    <t>Virðisaukaskattur</t>
  </si>
  <si>
    <t>:  Innifalinn í tilboði</t>
  </si>
  <si>
    <t>Verðbótaþáttur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</si>
  <si>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</si>
  <si>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</si>
  <si>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</si>
  <si>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</si>
  <si>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</si>
  <si>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</si>
  <si>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</si>
  <si>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Undirskrift</t>
  </si>
  <si>
    <t xml:space="preserve">     Netfang</t>
  </si>
  <si>
    <t>FRÁGANGUR LÓÐAR</t>
  </si>
  <si>
    <t>Jarðvinna</t>
  </si>
  <si>
    <t>lm</t>
  </si>
  <si>
    <t>Gröftur og brottakstur á umfram jarðvegi</t>
  </si>
  <si>
    <t>Aðflutt fylling</t>
  </si>
  <si>
    <t>Vaxtarlag á grassvæðum</t>
  </si>
  <si>
    <r>
      <t>m</t>
    </r>
    <r>
      <rPr>
        <vertAlign val="superscript"/>
        <sz val="10"/>
        <color indexed="8"/>
        <rFont val="Arial"/>
        <family val="2"/>
      </rPr>
      <t>3</t>
    </r>
  </si>
  <si>
    <t>x</t>
  </si>
  <si>
    <t>Lagnir í jörð</t>
  </si>
  <si>
    <t>Frágangur yfirborðs</t>
  </si>
  <si>
    <t>Gras og gróður</t>
  </si>
  <si>
    <t>Grasþakning</t>
  </si>
  <si>
    <t>Aukaverk</t>
  </si>
  <si>
    <t>Verkamenn</t>
  </si>
  <si>
    <t>tímar</t>
  </si>
  <si>
    <t>Verkstjóri</t>
  </si>
  <si>
    <t>Vörubíll, með ökumanni</t>
  </si>
  <si>
    <t>Vinnuvél / smágrafa - undir 4 tonn, með stjórnanda</t>
  </si>
  <si>
    <t>Grafa - 4 - 23 tonn, með stjórnanda</t>
  </si>
  <si>
    <t>Grafa - yfir 23 tonn, með stjórnanda</t>
  </si>
  <si>
    <t>Magn.</t>
  </si>
  <si>
    <t>Kr/ein</t>
  </si>
  <si>
    <t>Kr.</t>
  </si>
  <si>
    <t>:  Verkið verðbætist ekki</t>
  </si>
  <si>
    <t>:  15%</t>
  </si>
  <si>
    <t>heild</t>
  </si>
  <si>
    <t>m</t>
  </si>
  <si>
    <t>Gróðurmold í trjábeðum</t>
  </si>
  <si>
    <t>Hellulögn</t>
  </si>
  <si>
    <t>Vínarsteinn 6 cm</t>
  </si>
  <si>
    <t>URRIÐAHOLT</t>
  </si>
  <si>
    <t>Gervigras og fallvörn undir leiktæki</t>
  </si>
  <si>
    <t>Búnaður á lóð</t>
  </si>
  <si>
    <t xml:space="preserve">Sögun á hellum </t>
  </si>
  <si>
    <t>Stálkantur</t>
  </si>
  <si>
    <t>Bekkir festir á steyptan vegg</t>
  </si>
  <si>
    <t>Forsteypt einingaþrep</t>
  </si>
  <si>
    <t>Tilflutningur á jarðvegi innan svæðis</t>
  </si>
  <si>
    <t>Steypt mannvirki - veggur fyrir bekk</t>
  </si>
  <si>
    <t>Aðstaða og undirbúningur framkvæmda</t>
  </si>
  <si>
    <t>1</t>
  </si>
  <si>
    <t>1.1</t>
  </si>
  <si>
    <t>1.1.1</t>
  </si>
  <si>
    <t xml:space="preserve">Aðstaða </t>
  </si>
  <si>
    <t>Heild</t>
  </si>
  <si>
    <t>1.1.2</t>
  </si>
  <si>
    <t>Öryggisráðstafanir og vinnustaðamerkingar</t>
  </si>
  <si>
    <t>1.1.3</t>
  </si>
  <si>
    <t>Frágangur í verklok</t>
  </si>
  <si>
    <t>1.2</t>
  </si>
  <si>
    <t>1.2.1</t>
  </si>
  <si>
    <t>1.2.2</t>
  </si>
  <si>
    <t>Upprif</t>
  </si>
  <si>
    <t>Upprif á núverandi trjágróðri</t>
  </si>
  <si>
    <t>1.2.3</t>
  </si>
  <si>
    <t>1.2.4</t>
  </si>
  <si>
    <t>1.2.5</t>
  </si>
  <si>
    <t>1.2.6</t>
  </si>
  <si>
    <t>1.3</t>
  </si>
  <si>
    <t>1.3.1</t>
  </si>
  <si>
    <t>1.3.2</t>
  </si>
  <si>
    <t>1.2.7</t>
  </si>
  <si>
    <t>1.4</t>
  </si>
  <si>
    <t>1.4.1</t>
  </si>
  <si>
    <t>1.4.2</t>
  </si>
  <si>
    <t>1.4.3</t>
  </si>
  <si>
    <t>1.4.4</t>
  </si>
  <si>
    <t>1.5</t>
  </si>
  <si>
    <t>1.5.1</t>
  </si>
  <si>
    <t>Mannvirki á lóð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</si>
  <si>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</si>
  <si>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</si>
  <si>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</si>
  <si>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</si>
  <si>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</si>
  <si>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</si>
  <si>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</si>
  <si>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</si>
  <si>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1.7</t>
  </si>
  <si>
    <t>1.7.1</t>
  </si>
  <si>
    <t>1.7.2</t>
  </si>
  <si>
    <t>1.7.3</t>
  </si>
  <si>
    <t>1.8</t>
  </si>
  <si>
    <t>1.8.1</t>
  </si>
  <si>
    <t>1.9</t>
  </si>
  <si>
    <t>KAFLI  1 - FÆRIST Á TILBOÐSBLAÐ:</t>
  </si>
  <si>
    <t>Tenging við núverandi lagnir</t>
  </si>
  <si>
    <t>Fráveitulagnir í lóð DN150</t>
  </si>
  <si>
    <t>Nýtt niðurfall með kúlurist</t>
  </si>
  <si>
    <t>lengd 1,5m</t>
  </si>
  <si>
    <t>lengd 2m</t>
  </si>
  <si>
    <t>Ungbarnaróla</t>
  </si>
  <si>
    <t>Hringekja</t>
  </si>
  <si>
    <t>50 mm rör undir stíga, efni og vinna</t>
  </si>
  <si>
    <t>Ídráttarrör</t>
  </si>
  <si>
    <t>Jarðstrengir lagðir í skurð</t>
  </si>
  <si>
    <t>Jarðstrengir 5G4 mm² Cu, efni (strengur, plasthlifar og viðvörunarborðar)</t>
  </si>
  <si>
    <t>Jarðstrengir 5G4 mm² Cu, lagður í skurð</t>
  </si>
  <si>
    <t>Jarðstrengir 5G4 mm² Cu, dreginn í rör</t>
  </si>
  <si>
    <t>Jarðvír 1x35 mm² Cu, efni</t>
  </si>
  <si>
    <t>Jarðvír 1x35 mm² Cu, lagður í skurð</t>
  </si>
  <si>
    <t>Ljósastólpar</t>
  </si>
  <si>
    <t>Tengibúnaður í stólpa, efni og vinna</t>
  </si>
  <si>
    <t xml:space="preserve">Ljósastólpi fyrir göngustíga 3 m (hæð frá jörðu), efni og vinna   </t>
  </si>
  <si>
    <t>Götuljósalampar, vinnuliður</t>
  </si>
  <si>
    <t>Hefðbundin göngustígaljós á 3m stólpa (lampi 1), vinna</t>
  </si>
  <si>
    <t>1.6.8</t>
  </si>
  <si>
    <t>Handrið meðfram tröppum</t>
  </si>
  <si>
    <t>Vaxtarlag í ofanvatnsrás</t>
  </si>
  <si>
    <t>1.2.8</t>
  </si>
  <si>
    <t>Hefðbundin grasþakning</t>
  </si>
  <si>
    <t>Grasþakning í ofanvatnsrás, úthagi</t>
  </si>
  <si>
    <t>2</t>
  </si>
  <si>
    <t>3</t>
  </si>
  <si>
    <t>4</t>
  </si>
  <si>
    <t>5</t>
  </si>
  <si>
    <t>Handrið, 3 tröppur</t>
  </si>
  <si>
    <t>Handrið, 5 tröppur</t>
  </si>
  <si>
    <t>Handrið, 6 tröppur</t>
  </si>
  <si>
    <t>Götulýsing</t>
  </si>
  <si>
    <t>HVERFISGARÐUR VIÐ LYNGGÖTU</t>
  </si>
  <si>
    <t>Holræsalagnir</t>
  </si>
  <si>
    <t>Óðalssetinn 6 cm</t>
  </si>
  <si>
    <t>Steypa meðfram hellum</t>
  </si>
  <si>
    <t>Leikvallagúmmí (Tartan)</t>
  </si>
  <si>
    <t>Stálþil við matjurtargarð, hæð 0,4m</t>
  </si>
  <si>
    <t>Stálkantur við leiksvæði</t>
  </si>
  <si>
    <t>Leik-kastali</t>
  </si>
  <si>
    <t>Gröftur fyrir ljósastrengi</t>
  </si>
  <si>
    <t>Gröftur og endurfylling lagnaskurða breidd og dýpt á botni</t>
  </si>
  <si>
    <t>1.2.9</t>
  </si>
  <si>
    <t>Losun á föstum jarðefnum með fleygun</t>
  </si>
  <si>
    <t>Fleygun í lagnaskurði og fyirir ljósastólpum</t>
  </si>
  <si>
    <t>Fleygun vegna aðlögunar að yfirborði</t>
  </si>
  <si>
    <t>:  kl. 11:30, 24.07.2021</t>
  </si>
  <si>
    <t>Steyptur veggur, steypa svört að lit</t>
  </si>
  <si>
    <t>Uppsetning leiktækja</t>
  </si>
  <si>
    <t>Uppsetning bekkja, frístandandi</t>
  </si>
  <si>
    <t>Ljósastólpi WE-EF eða sambærilegt, 5 m (hæð frá jörðu), vinna</t>
  </si>
  <si>
    <t>WE-EF svæðalýsing á 5m stólpa (lampi 2, 3stk. í stólpa), vinna</t>
  </si>
  <si>
    <t>Hreyfiskynjari í 5m stólpa, vinna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</si>
</sst>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164" formatCode="#,##0.00\ &quot;kr&quot;;[Red]\-#,##0.00\ &quot;kr&quot;"/>
    <numFmt numFmtId="165" formatCode="_-* #,##0\ _k_r_._-;\-* #,##0\ _k_r_._-;_-* &quot;-&quot;\ _k_r_._-;_-@_-"/>
    <numFmt numFmtId="166" formatCode="_-* #,##0.00\ &quot;kr.&quot;_-;\-* #,##0.00\ &quot;kr.&quot;_-;_-* &quot;-&quot;??\ &quot;kr.&quot;_-;_-@_-"/>
    <numFmt numFmtId="167" formatCode="_-* #,##0.00\ _k_r_._-;\-* #,##0.00\ _k_r_._-;_-* &quot;-&quot;??\ _k_r_._-;_-@_-"/>
    <numFmt numFmtId="168" formatCode="#,##0\ &quot;kr.&quot;"/>
    <numFmt numFmtId="169" formatCode="0."/>
    <numFmt numFmtId="170" formatCode="\ \ \ @\ *."/>
    <numFmt numFmtId="171" formatCode="\ \ \ \ \ \ \ \ \ @\ *."/>
    <numFmt numFmtId="172" formatCode="@\ *."/>
    <numFmt numFmtId="173" formatCode="\ \ \ @"/>
    <numFmt numFmtId="174" formatCode="\ \ \ \ \ \ @"/>
    <numFmt numFmtId="175" formatCode="\ \ \ \ \ \ @\ *."/>
    <numFmt numFmtId="176" formatCode="\ \ \ \ \ \ \ \ \ @"/>
    <numFmt numFmtId="177" formatCode="#,##0\ &quot;kr.&quot;_);[Red]\(* #,##0\ &quot;kr.&quot;\)"/>
    <numFmt numFmtId="178" formatCode="#,##0\ \ ;[Red]\(* #,##0\ \)"/>
    <numFmt numFmtId="179" formatCode="#,##0\ \ ;\(* #,##0\ \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vantGarde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1"/>
      <name val="Arial"/>
      <family val="2"/>
    </font>
    <font>
      <sz val="11"/>
      <color indexed="20"/>
      <name val="Calibri"/>
      <family val="2"/>
    </font>
    <font>
      <sz val="11"/>
      <name val="Tms Rmn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3">
    <xf numFmtId="0" fontId="0" fillId="0" borderId="0"/>
    <xf numFmtId="0" fontId="3" fillId="0" borderId="0"/>
    <xf numFmtId="0" fontId="3" fillId="0" borderId="0"/>
    <xf numFmtId="0" fontId="1" fillId="0" borderId="0"/>
    <xf numFmtId="0" fontId="2" fillId="0" borderId="0"/>
    <xf numFmtId="167" fontId="4" fillId="0" borderId="0" applyFont="0" applyFill="0" applyBorder="0" applyAlignment="0" applyProtection="0"/>
    <xf numFmtId="0" fontId="7" fillId="0" borderId="0"/>
    <xf numFmtId="0" fontId="8" fillId="0" borderId="0">
      <alignment horizontal="left"/>
    </xf>
    <xf numFmtId="0" fontId="5" fillId="0" borderId="0"/>
    <xf numFmtId="0" fontId="16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17" fillId="0" borderId="0"/>
    <xf numFmtId="171" fontId="17" fillId="0" borderId="0"/>
    <xf numFmtId="172" fontId="18" fillId="0" borderId="0" applyFont="0" applyFill="0" applyBorder="0" applyProtection="0">
      <alignment horizontal="centerContinuous"/>
    </xf>
    <xf numFmtId="173" fontId="18" fillId="0" borderId="0" applyFont="0" applyFill="0" applyBorder="0" applyAlignment="0" applyProtection="0"/>
    <xf numFmtId="170" fontId="18" fillId="0" borderId="0" applyFont="0" applyFill="0" applyBorder="0" applyProtection="0">
      <alignment horizontal="centerContinuous"/>
    </xf>
    <xf numFmtId="174" fontId="18" fillId="0" borderId="0" applyFont="0" applyFill="0" applyBorder="0" applyAlignment="0" applyProtection="0"/>
    <xf numFmtId="175" fontId="18" fillId="0" borderId="0" applyFont="0" applyFill="0" applyBorder="0" applyProtection="0">
      <alignment horizontal="centerContinuous"/>
    </xf>
    <xf numFmtId="176" fontId="18" fillId="0" borderId="0" applyFont="0" applyFill="0" applyBorder="0" applyAlignment="0" applyProtection="0"/>
    <xf numFmtId="171" fontId="18" fillId="0" borderId="0" applyFont="0" applyFill="0" applyBorder="0" applyProtection="0">
      <alignment horizontal="centerContinuous"/>
    </xf>
    <xf numFmtId="177" fontId="19" fillId="0" borderId="0" applyFont="0" applyFill="0" applyBorder="0" applyAlignment="0" applyProtection="0"/>
    <xf numFmtId="178" fontId="20" fillId="0" borderId="0"/>
    <xf numFmtId="0" fontId="18" fillId="0" borderId="0">
      <alignment horizontal="left"/>
    </xf>
    <xf numFmtId="0" fontId="2" fillId="0" borderId="0"/>
    <xf numFmtId="0" fontId="2" fillId="0" borderId="0"/>
    <xf numFmtId="0" fontId="2" fillId="0" borderId="0"/>
    <xf numFmtId="0" fontId="1" fillId="0" borderId="0"/>
    <xf numFmtId="1" fontId="3" fillId="0" borderId="0"/>
    <xf numFmtId="0" fontId="1" fillId="0" borderId="0"/>
    <xf numFmtId="172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8" fillId="0" borderId="4" applyNumberFormat="0" applyFont="0" applyFill="0" applyAlignment="0" applyProtection="0"/>
    <xf numFmtId="178" fontId="18" fillId="0" borderId="5" applyNumberFormat="0" applyFont="0" applyFill="0" applyAlignment="0" applyProtection="0"/>
    <xf numFmtId="179" fontId="18" fillId="0" borderId="6" applyNumberFormat="0" applyFont="0" applyFill="0" applyAlignment="0" applyProtection="0"/>
    <xf numFmtId="179" fontId="18" fillId="0" borderId="7" applyNumberFormat="0" applyFont="0" applyFill="0" applyAlignment="0" applyProtection="0"/>
    <xf numFmtId="0" fontId="2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" applyNumberFormat="0" applyFill="0" applyProtection="0">
      <alignment horizontal="centerContinuous"/>
    </xf>
    <xf numFmtId="178" fontId="24" fillId="0" borderId="0" applyNumberFormat="0" applyFill="0" applyBorder="0" applyProtection="0">
      <alignment horizontal="centerContinuous"/>
    </xf>
    <xf numFmtId="41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2" fillId="0" borderId="0" xfId="4"/>
    <xf numFmtId="169" fontId="10" fillId="0" borderId="0" xfId="4" applyNumberFormat="1" applyFont="1" applyAlignment="1">
      <alignment horizontal="center"/>
    </xf>
    <xf numFmtId="0" fontId="10" fillId="0" borderId="0" xfId="4" applyFont="1"/>
    <xf numFmtId="3" fontId="10" fillId="0" borderId="0" xfId="4" applyNumberFormat="1" applyFont="1"/>
    <xf numFmtId="0" fontId="11" fillId="0" borderId="0" xfId="4" applyFont="1"/>
    <xf numFmtId="168" fontId="11" fillId="0" borderId="2" xfId="4" applyNumberFormat="1" applyFont="1" applyBorder="1"/>
    <xf numFmtId="168" fontId="11" fillId="0" borderId="0" xfId="4" applyNumberFormat="1" applyFont="1"/>
    <xf numFmtId="169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168" fontId="11" fillId="0" borderId="3" xfId="4" applyNumberFormat="1" applyFont="1" applyBorder="1"/>
    <xf numFmtId="0" fontId="12" fillId="0" borderId="1" xfId="4" applyFont="1" applyBorder="1" applyAlignment="1" applyProtection="1">
      <alignment horizontal="left"/>
      <protection locked="0"/>
    </xf>
    <xf numFmtId="0" fontId="10" fillId="0" borderId="1" xfId="4" applyFont="1" applyBorder="1" applyProtection="1">
      <protection locked="0"/>
    </xf>
    <xf numFmtId="3" fontId="10" fillId="0" borderId="1" xfId="4" applyNumberFormat="1" applyFont="1" applyBorder="1" applyProtection="1">
      <protection locked="0"/>
    </xf>
    <xf numFmtId="169" fontId="10" fillId="0" borderId="1" xfId="4" applyNumberFormat="1" applyFont="1" applyBorder="1" applyAlignment="1" applyProtection="1">
      <alignment horizontal="center"/>
      <protection locked="0"/>
    </xf>
    <xf numFmtId="3" fontId="13" fillId="0" borderId="1" xfId="4" applyNumberFormat="1" applyFont="1" applyBorder="1" applyAlignment="1" applyProtection="1">
      <alignment horizontal="right"/>
      <protection locked="0"/>
    </xf>
    <xf numFmtId="0" fontId="6" fillId="0" borderId="0" xfId="4" applyFont="1"/>
    <xf numFmtId="0" fontId="6" fillId="0" borderId="0" xfId="4" applyFont="1" applyAlignment="1">
      <alignment horizontal="center"/>
    </xf>
    <xf numFmtId="169" fontId="14" fillId="0" borderId="0" xfId="4" applyNumberFormat="1" applyFont="1" applyAlignment="1">
      <alignment horizontal="center"/>
    </xf>
    <xf numFmtId="3" fontId="11" fillId="0" borderId="0" xfId="4" applyNumberFormat="1" applyFont="1"/>
    <xf numFmtId="0" fontId="11" fillId="0" borderId="0" xfId="4" applyFont="1" applyAlignment="1">
      <alignment horizontal="right"/>
    </xf>
    <xf numFmtId="169" fontId="11" fillId="0" borderId="0" xfId="4" applyNumberFormat="1" applyFont="1" applyAlignment="1">
      <alignment horizontal="right"/>
    </xf>
    <xf numFmtId="169" fontId="12" fillId="0" borderId="1" xfId="4" applyNumberFormat="1" applyFont="1" applyBorder="1" applyAlignment="1" applyProtection="1">
      <alignment horizontal="center"/>
      <protection locked="0"/>
    </xf>
    <xf numFmtId="169" fontId="14" fillId="0" borderId="1" xfId="4" applyNumberFormat="1" applyFont="1" applyBorder="1" applyAlignment="1" applyProtection="1">
      <alignment horizontal="right"/>
      <protection locked="0"/>
    </xf>
    <xf numFmtId="3" fontId="11" fillId="0" borderId="1" xfId="4" applyNumberFormat="1" applyFont="1" applyBorder="1" applyProtection="1">
      <protection locked="0"/>
    </xf>
    <xf numFmtId="0" fontId="14" fillId="0" borderId="0" xfId="4" applyFont="1" applyAlignment="1">
      <alignment horizontal="left"/>
    </xf>
    <xf numFmtId="0" fontId="14" fillId="0" borderId="0" xfId="4" applyFont="1"/>
    <xf numFmtId="0" fontId="2" fillId="0" borderId="1" xfId="4" applyBorder="1" applyProtection="1">
      <protection locked="0"/>
    </xf>
    <xf numFmtId="0" fontId="15" fillId="0" borderId="0" xfId="4" applyFont="1"/>
    <xf numFmtId="0" fontId="11" fillId="0" borderId="1" xfId="4" applyFont="1" applyBorder="1" applyAlignment="1" applyProtection="1">
      <alignment horizontal="right"/>
      <protection locked="0"/>
    </xf>
    <xf numFmtId="169" fontId="14" fillId="0" borderId="0" xfId="4" applyNumberFormat="1" applyFont="1" applyAlignment="1">
      <alignment horizontal="right"/>
    </xf>
    <xf numFmtId="168" fontId="11" fillId="0" borderId="1" xfId="4" applyNumberFormat="1" applyFont="1" applyBorder="1"/>
    <xf numFmtId="1" fontId="10" fillId="0" borderId="0" xfId="0" applyNumberFormat="1" applyFont="1" applyAlignment="1">
      <alignment horizontal="center" wrapText="1"/>
    </xf>
    <xf numFmtId="168" fontId="10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168" fontId="26" fillId="0" borderId="0" xfId="0" applyNumberFormat="1" applyFont="1" applyAlignment="1" applyProtection="1">
      <alignment wrapText="1"/>
      <protection locked="0"/>
    </xf>
    <xf numFmtId="1" fontId="27" fillId="0" borderId="0" xfId="0" applyNumberFormat="1" applyFont="1" applyAlignment="1">
      <alignment horizontal="center" wrapText="1"/>
    </xf>
    <xf numFmtId="168" fontId="27" fillId="0" borderId="0" xfId="0" applyNumberFormat="1" applyFont="1" applyAlignment="1" applyProtection="1">
      <alignment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3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8" fontId="26" fillId="0" borderId="0" xfId="0" applyNumberFormat="1" applyFont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wrapText="1"/>
      <protection locked="0"/>
    </xf>
    <xf numFmtId="3" fontId="27" fillId="0" borderId="0" xfId="0" applyNumberFormat="1" applyFont="1" applyAlignment="1" applyProtection="1">
      <alignment horizontal="center" wrapText="1"/>
      <protection locked="0"/>
    </xf>
    <xf numFmtId="3" fontId="27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 wrapText="1"/>
    </xf>
    <xf numFmtId="3" fontId="27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left" wrapText="1"/>
    </xf>
    <xf numFmtId="49" fontId="29" fillId="0" borderId="2" xfId="49" applyNumberFormat="1" applyFont="1" applyBorder="1" applyAlignment="1">
      <alignment vertical="center"/>
    </xf>
    <xf numFmtId="0" fontId="29" fillId="0" borderId="2" xfId="49" applyFont="1" applyBorder="1" applyAlignment="1">
      <alignment horizontal="left" vertical="center"/>
    </xf>
    <xf numFmtId="0" fontId="29" fillId="0" borderId="2" xfId="49" applyFont="1" applyBorder="1" applyAlignment="1">
      <alignment horizontal="right" vertical="center"/>
    </xf>
    <xf numFmtId="0" fontId="29" fillId="0" borderId="2" xfId="49" applyFont="1" applyBorder="1" applyAlignment="1">
      <alignment horizontal="center" vertical="center"/>
    </xf>
    <xf numFmtId="168" fontId="29" fillId="0" borderId="2" xfId="50" applyNumberFormat="1" applyFont="1" applyBorder="1" applyAlignment="1">
      <alignment horizontal="center" vertical="center"/>
    </xf>
    <xf numFmtId="168" fontId="29" fillId="0" borderId="2" xfId="49" applyNumberFormat="1" applyFont="1" applyBorder="1" applyAlignment="1">
      <alignment horizontal="center" vertical="center"/>
    </xf>
    <xf numFmtId="168" fontId="27" fillId="0" borderId="1" xfId="0" applyNumberFormat="1" applyFont="1" applyBorder="1" applyAlignment="1" applyProtection="1">
      <alignment wrapText="1"/>
      <protection locked="0"/>
    </xf>
    <xf numFmtId="168" fontId="26" fillId="0" borderId="1" xfId="0" applyNumberFormat="1" applyFont="1" applyBorder="1" applyAlignment="1" applyProtection="1">
      <alignment wrapText="1"/>
      <protection locked="0"/>
    </xf>
    <xf numFmtId="49" fontId="26" fillId="0" borderId="0" xfId="0" applyNumberFormat="1" applyFont="1" applyAlignment="1">
      <alignment horizontal="left" wrapText="1"/>
    </xf>
    <xf numFmtId="49" fontId="26" fillId="0" borderId="0" xfId="0" applyNumberFormat="1" applyFont="1" applyAlignment="1" applyProtection="1">
      <alignment vertical="center" wrapText="1"/>
      <protection locked="0"/>
    </xf>
    <xf numFmtId="0" fontId="26" fillId="0" borderId="0" xfId="0" applyFont="1" applyAlignment="1">
      <alignment horizontal="left" wrapText="1"/>
    </xf>
    <xf numFmtId="0" fontId="27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49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3" fontId="27" fillId="0" borderId="1" xfId="0" applyNumberFormat="1" applyFont="1" applyBorder="1" applyAlignment="1" applyProtection="1">
      <alignment horizontal="center" wrapText="1"/>
      <protection locked="0"/>
    </xf>
    <xf numFmtId="1" fontId="27" fillId="0" borderId="1" xfId="0" applyNumberFormat="1" applyFont="1" applyBorder="1" applyAlignment="1">
      <alignment horizontal="center" wrapText="1"/>
    </xf>
    <xf numFmtId="0" fontId="27" fillId="0" borderId="0" xfId="0" applyFont="1" applyAlignment="1">
      <alignment horizontal="left" wrapText="1" indent="2"/>
    </xf>
    <xf numFmtId="0" fontId="6" fillId="3" borderId="0" xfId="4" applyFont="1" applyFill="1"/>
    <xf numFmtId="49" fontId="27" fillId="0" borderId="0" xfId="0" applyNumberFormat="1" applyFont="1" applyAlignment="1">
      <alignment wrapText="1"/>
    </xf>
    <xf numFmtId="3" fontId="27" fillId="0" borderId="0" xfId="0" applyNumberFormat="1" applyFont="1" applyFill="1" applyAlignment="1" applyProtection="1">
      <alignment horizontal="center" wrapText="1"/>
      <protection locked="0"/>
    </xf>
    <xf numFmtId="168" fontId="27" fillId="0" borderId="0" xfId="0" applyNumberFormat="1" applyFont="1" applyBorder="1" applyAlignment="1" applyProtection="1">
      <alignment wrapText="1"/>
      <protection locked="0"/>
    </xf>
    <xf numFmtId="3" fontId="27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wrapText="1"/>
    </xf>
    <xf numFmtId="49" fontId="26" fillId="0" borderId="1" xfId="0" applyNumberFormat="1" applyFont="1" applyFill="1" applyBorder="1" applyAlignment="1">
      <alignment horizontal="left" wrapText="1"/>
    </xf>
    <xf numFmtId="3" fontId="27" fillId="0" borderId="0" xfId="0" applyNumberFormat="1" applyFont="1" applyBorder="1" applyAlignment="1" applyProtection="1">
      <alignment horizontal="center" wrapText="1"/>
      <protection locked="0"/>
    </xf>
    <xf numFmtId="1" fontId="27" fillId="0" borderId="0" xfId="0" applyNumberFormat="1" applyFont="1" applyBorder="1" applyAlignment="1">
      <alignment horizontal="center" wrapText="1"/>
    </xf>
    <xf numFmtId="0" fontId="0" fillId="0" borderId="0" xfId="0"/>
    <xf numFmtId="1" fontId="27" fillId="0" borderId="0" xfId="0" applyNumberFormat="1" applyFont="1" applyFill="1" applyAlignment="1">
      <alignment horizontal="center" wrapText="1"/>
    </xf>
    <xf numFmtId="168" fontId="27" fillId="4" borderId="2" xfId="0" applyNumberFormat="1" applyFont="1" applyFill="1" applyBorder="1" applyAlignment="1" applyProtection="1">
      <alignment wrapText="1"/>
      <protection locked="0"/>
    </xf>
    <xf numFmtId="168" fontId="27" fillId="4" borderId="1" xfId="0" applyNumberFormat="1" applyFont="1" applyFill="1" applyBorder="1" applyAlignment="1" applyProtection="1">
      <alignment wrapText="1"/>
      <protection locked="0"/>
    </xf>
    <xf numFmtId="49" fontId="31" fillId="0" borderId="0" xfId="0" applyNumberFormat="1" applyFont="1" applyAlignment="1">
      <alignment horizontal="left" wrapText="1"/>
    </xf>
    <xf numFmtId="49" fontId="11" fillId="0" borderId="0" xfId="4" applyNumberFormat="1" applyFont="1" applyAlignment="1">
      <alignment horizontal="center"/>
    </xf>
    <xf numFmtId="14" fontId="6" fillId="3" borderId="0" xfId="4" applyNumberFormat="1" applyFont="1" applyFill="1"/>
    <xf numFmtId="168" fontId="26" fillId="0" borderId="8" xfId="0" applyNumberFormat="1" applyFont="1" applyBorder="1" applyAlignment="1" applyProtection="1">
      <alignment wrapText="1"/>
      <protection locked="0"/>
    </xf>
    <xf numFmtId="0" fontId="9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6" fillId="0" borderId="0" xfId="4" applyFont="1" applyAlignment="1">
      <alignment horizontal="left" wrapText="1"/>
    </xf>
    <xf numFmtId="0" fontId="2" fillId="0" borderId="0" xfId="4" applyAlignment="1">
      <alignment wrapText="1"/>
    </xf>
    <xf numFmtId="0" fontId="14" fillId="0" borderId="1" xfId="4" applyFont="1" applyBorder="1" applyAlignment="1" applyProtection="1">
      <alignment horizontal="left"/>
      <protection locked="0"/>
    </xf>
    <xf numFmtId="49" fontId="31" fillId="0" borderId="0" xfId="0" applyNumberFormat="1" applyFont="1" applyFill="1" applyAlignment="1">
      <alignment horizontal="left" wrapText="1"/>
    </xf>
    <xf numFmtId="49" fontId="27" fillId="0" borderId="0" xfId="0" applyNumberFormat="1" applyFont="1" applyFill="1" applyAlignment="1">
      <alignment wrapText="1"/>
    </xf>
  </cellXfs>
  <cellStyles count="53">
    <cellStyle name="Bad 2" xfId="9" xr:uid="{00000000-0005-0000-0000-000000000000}"/>
    <cellStyle name="Comma [0] 2" xfId="10" xr:uid="{00000000-0005-0000-0000-000001000000}"/>
    <cellStyle name="Comma [0] 3" xfId="11" xr:uid="{00000000-0005-0000-0000-000002000000}"/>
    <cellStyle name="Comma [0] 4" xfId="48" xr:uid="{00000000-0005-0000-0000-000003000000}"/>
    <cellStyle name="Comma [0] 4 2" xfId="51" xr:uid="{00000000-0005-0000-0000-000004000000}"/>
    <cellStyle name="Comma 2" xfId="5" xr:uid="{00000000-0005-0000-0000-000005000000}"/>
    <cellStyle name="Currency 2" xfId="12" xr:uid="{00000000-0005-0000-0000-000006000000}"/>
    <cellStyle name="Currency 2 2" xfId="13" xr:uid="{00000000-0005-0000-0000-000007000000}"/>
    <cellStyle name="Currency 2 3" xfId="14" xr:uid="{00000000-0005-0000-0000-000008000000}"/>
    <cellStyle name="Currency 3" xfId="15" xr:uid="{00000000-0005-0000-0000-000009000000}"/>
    <cellStyle name="Currency_ko221199" xfId="50" xr:uid="{00000000-0005-0000-0000-00000A000000}"/>
    <cellStyle name="gr5" xfId="6" xr:uid="{00000000-0005-0000-0000-00000B000000}"/>
    <cellStyle name="Inndr-3." xfId="16" xr:uid="{00000000-0005-0000-0000-00000C000000}"/>
    <cellStyle name="Inndr-6." xfId="17" xr:uid="{00000000-0005-0000-0000-00000D000000}"/>
    <cellStyle name="Inndráttur 0 ..." xfId="18" xr:uid="{00000000-0005-0000-0000-00000E000000}"/>
    <cellStyle name="Inndráttur 3" xfId="19" xr:uid="{00000000-0005-0000-0000-00000F000000}"/>
    <cellStyle name="Inndráttur 3 ..." xfId="20" xr:uid="{00000000-0005-0000-0000-000010000000}"/>
    <cellStyle name="Inndráttur 6" xfId="21" xr:uid="{00000000-0005-0000-0000-000011000000}"/>
    <cellStyle name="Inndráttur 6 ..." xfId="22" xr:uid="{00000000-0005-0000-0000-000012000000}"/>
    <cellStyle name="Inndráttur 9" xfId="23" xr:uid="{00000000-0005-0000-0000-000013000000}"/>
    <cellStyle name="Inndráttur 9 ..." xfId="24" xr:uid="{00000000-0005-0000-0000-000014000000}"/>
    <cellStyle name="Krónur" xfId="25" xr:uid="{00000000-0005-0000-0000-000015000000}"/>
    <cellStyle name="Millifyrirsögn" xfId="26" xr:uid="{00000000-0005-0000-0000-000016000000}"/>
    <cellStyle name="Normal" xfId="0" builtinId="0"/>
    <cellStyle name="Normal 15" xfId="27" xr:uid="{00000000-0005-0000-0000-000018000000}"/>
    <cellStyle name="Normal 2" xfId="1" xr:uid="{00000000-0005-0000-0000-000019000000}"/>
    <cellStyle name="Normal 2 2" xfId="28" xr:uid="{00000000-0005-0000-0000-00001A000000}"/>
    <cellStyle name="Normal 2 2 2" xfId="29" xr:uid="{00000000-0005-0000-0000-00001B000000}"/>
    <cellStyle name="Normal 2 3" xfId="30" xr:uid="{00000000-0005-0000-0000-00001C000000}"/>
    <cellStyle name="Normal 21" xfId="52" xr:uid="{2DFD799A-F449-491F-9484-E5873FC91642}"/>
    <cellStyle name="Normal 3" xfId="3" xr:uid="{00000000-0005-0000-0000-00001D000000}"/>
    <cellStyle name="Normal 4" xfId="4" xr:uid="{00000000-0005-0000-0000-00001E000000}"/>
    <cellStyle name="Normal 5" xfId="2" xr:uid="{00000000-0005-0000-0000-00001F000000}"/>
    <cellStyle name="Normal 6" xfId="31" xr:uid="{00000000-0005-0000-0000-000020000000}"/>
    <cellStyle name="Normal 7" xfId="32" xr:uid="{00000000-0005-0000-0000-000021000000}"/>
    <cellStyle name="Normal 8" xfId="33" xr:uid="{00000000-0005-0000-0000-000022000000}"/>
    <cellStyle name="Normal." xfId="34" xr:uid="{00000000-0005-0000-0000-000023000000}"/>
    <cellStyle name="Normal_ko221199" xfId="49" xr:uid="{00000000-0005-0000-0000-000024000000}"/>
    <cellStyle name="Percent 2" xfId="35" xr:uid="{00000000-0005-0000-0000-000025000000}"/>
    <cellStyle name="Percent 2 2" xfId="36" xr:uid="{00000000-0005-0000-0000-000026000000}"/>
    <cellStyle name="Percent 3" xfId="37" xr:uid="{00000000-0005-0000-0000-000027000000}"/>
    <cellStyle name="Percent 4" xfId="38" xr:uid="{00000000-0005-0000-0000-000028000000}"/>
    <cellStyle name="rubr1" xfId="7" xr:uid="{00000000-0005-0000-0000-000029000000}"/>
    <cellStyle name="rubr2" xfId="8" xr:uid="{00000000-0005-0000-0000-00002A000000}"/>
    <cellStyle name="Samtala" xfId="39" xr:uid="{00000000-0005-0000-0000-00002B000000}"/>
    <cellStyle name="Samtala - lokaniðurst." xfId="40" xr:uid="{00000000-0005-0000-0000-00002C000000}"/>
    <cellStyle name="Samtala - undirstr" xfId="41" xr:uid="{00000000-0005-0000-0000-00002D000000}"/>
    <cellStyle name="Samtala - yfirstr." xfId="42" xr:uid="{00000000-0005-0000-0000-00002E000000}"/>
    <cellStyle name="Venjuleg 2" xfId="43" xr:uid="{00000000-0005-0000-0000-00002F000000}"/>
    <cellStyle name="Venjuleg 3" xfId="44" xr:uid="{00000000-0005-0000-0000-000030000000}"/>
    <cellStyle name="Warning Text 2" xfId="45" xr:uid="{00000000-0005-0000-0000-000031000000}"/>
    <cellStyle name="Yfirskrift" xfId="46" xr:uid="{00000000-0005-0000-0000-000032000000}"/>
    <cellStyle name="Yfirskrift - millistærð" xfId="47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steign\Vestmannaeyjab&#230;r\Leiksk&#243;linn%20S&#243;li\&#193;&#230;tlanir\heild%20ko1901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193;&#230;tlanir\Kostna&#240;ar&#225;&#230;tlanir\CAO_Sp&#246;nging%20b__2011-12_RJ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kurskoli\utbod-2%20sokklar\A-vik%20tilboddskra%2026mai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193;&#230;tlanir\Kostna&#240;ar&#225;&#230;tlanir\ko16042012%20-%20&#193;lglugg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218;tb%20og%20Samningsg&#246;gn\&#218;tbo&#240;_1219\C-%20Tilbo&#240;sskr&#225;\Tilbo&#240;sskra-heil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steign\H&#250;sav&#237;k\Leiksk&#243;linn%20Bestib&#230;r\&#193;&#230;tlanir\ko2911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Tilboðsblað"/>
      <sheetName val="1 Aðstaða og jarðvinna"/>
      <sheetName val="2 Burðarvirki "/>
      <sheetName val="3 Lagnir "/>
      <sheetName val="4 Rafkerfi (2)"/>
      <sheetName val="4 Rafkerfi"/>
      <sheetName val="5 Frágangur utanhúss"/>
      <sheetName val="7 Frágangur innanhúss"/>
      <sheetName val="8 Frágangur lóð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gnskrá"/>
      <sheetName val="yfirli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Tilboðsblað"/>
      <sheetName val="1 Aðstaða og jarðvinna"/>
      <sheetName val="2 Burðarvirki "/>
      <sheetName val="3 Lagnir "/>
      <sheetName val="4 Rafkerfi (2)"/>
      <sheetName val="4 Rafkerfi"/>
      <sheetName val="5 Frágangur utanhúss"/>
      <sheetName val="7 Frágangur innanhúss"/>
      <sheetName val="8 Frágangur lóð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Zeros="0" view="pageBreakPreview" topLeftCell="A13" zoomScaleNormal="100" zoomScaleSheetLayoutView="100" workbookViewId="0">
      <selection activeCell="E11" sqref="E11"/>
    </sheetView>
  </sheetViews>
  <sheetFormatPr defaultColWidth="9.33203125" defaultRowHeight="13.2"/>
  <cols>
    <col min="1" max="1" width="7.44140625" style="1" customWidth="1"/>
    <col min="2" max="2" width="25.33203125" style="1" customWidth="1"/>
    <col min="3" max="3" width="20.6640625" style="1" customWidth="1"/>
    <col min="4" max="4" width="10.6640625" style="1" customWidth="1"/>
    <col min="5" max="5" width="23.6640625" style="1" customWidth="1"/>
    <col min="6" max="16384" width="9.33203125" style="1"/>
  </cols>
  <sheetData>
    <row r="1" spans="1:5" ht="33" customHeight="1">
      <c r="A1" s="87" t="s">
        <v>147</v>
      </c>
      <c r="B1" s="87"/>
      <c r="C1" s="87"/>
      <c r="D1" s="87"/>
      <c r="E1" s="87"/>
    </row>
    <row r="2" spans="1:5" ht="33" customHeight="1">
      <c r="A2" s="87" t="s">
        <v>57</v>
      </c>
      <c r="B2" s="87"/>
      <c r="C2" s="87"/>
      <c r="D2" s="87"/>
      <c r="E2" s="87"/>
    </row>
    <row r="3" spans="1:5" ht="15.6">
      <c r="A3" s="88" t="s">
        <v>6</v>
      </c>
      <c r="B3" s="88"/>
      <c r="C3" s="88"/>
      <c r="D3" s="88"/>
      <c r="E3" s="88"/>
    </row>
    <row r="4" spans="1:5" ht="15">
      <c r="A4" s="2"/>
      <c r="B4" s="2"/>
      <c r="C4" s="2"/>
      <c r="D4" s="3"/>
      <c r="E4" s="4"/>
    </row>
    <row r="5" spans="1:5" ht="30" customHeight="1">
      <c r="A5" s="89" t="str">
        <f>"Undirritaður gerir hér með tilboð í verkið, "&amp;A1&amp;", í samræmi við meðfylgjandi útboðs- og verklýsingu:"</f>
        <v>Undirritaður gerir hér með tilboð í verkið, HVERFISGARÐUR VIÐ LYNGGÖTU, í samræmi við meðfylgjandi útboðs- og verklýsingu:</v>
      </c>
      <c r="B5" s="90"/>
      <c r="C5" s="90"/>
      <c r="D5" s="90"/>
      <c r="E5" s="90"/>
    </row>
    <row r="6" spans="1:5" ht="15">
      <c r="A6" s="2"/>
      <c r="B6" s="3"/>
      <c r="C6" s="3"/>
      <c r="D6" s="3"/>
      <c r="E6" s="4"/>
    </row>
    <row r="7" spans="1:5" ht="13.8">
      <c r="A7" s="84" t="s">
        <v>68</v>
      </c>
      <c r="B7" s="5" t="s">
        <v>66</v>
      </c>
      <c r="C7" s="5"/>
      <c r="D7" s="5"/>
      <c r="E7" s="31">
        <f>SUM('8 Frágangur lóðar'!G5:G7)</f>
        <v>0</v>
      </c>
    </row>
    <row r="8" spans="1:5" ht="13.8">
      <c r="A8" s="84" t="s">
        <v>76</v>
      </c>
      <c r="B8" s="5" t="s">
        <v>28</v>
      </c>
      <c r="C8" s="5"/>
      <c r="D8" s="5"/>
      <c r="E8" s="6">
        <f>SUM('8 Frágangur lóðar'!G11:G21)</f>
        <v>0</v>
      </c>
    </row>
    <row r="9" spans="1:5" ht="13.8">
      <c r="A9" s="84" t="s">
        <v>85</v>
      </c>
      <c r="B9" s="5" t="s">
        <v>35</v>
      </c>
      <c r="C9" s="5"/>
      <c r="D9" s="5"/>
      <c r="E9" s="6">
        <f>SUM('8 Frágangur lóðar'!G24:G28)</f>
        <v>0</v>
      </c>
    </row>
    <row r="10" spans="1:5" ht="13.8">
      <c r="A10" s="84" t="s">
        <v>89</v>
      </c>
      <c r="B10" s="5" t="s">
        <v>146</v>
      </c>
      <c r="C10" s="5"/>
      <c r="D10" s="5"/>
      <c r="E10" s="6">
        <f>SUM('8 Frágangur lóðar'!G32:G49)</f>
        <v>0</v>
      </c>
    </row>
    <row r="11" spans="1:5" ht="13.8">
      <c r="A11" s="84" t="s">
        <v>94</v>
      </c>
      <c r="B11" s="5" t="s">
        <v>96</v>
      </c>
      <c r="C11" s="5"/>
      <c r="D11" s="5"/>
      <c r="E11" s="6">
        <f>SUM('8 Frágangur lóðar'!G53)</f>
        <v>0</v>
      </c>
    </row>
    <row r="12" spans="1:5" ht="13.8">
      <c r="A12" s="84" t="s">
        <v>97</v>
      </c>
      <c r="B12" s="5" t="s">
        <v>36</v>
      </c>
      <c r="C12" s="5"/>
      <c r="D12" s="5"/>
      <c r="E12" s="6">
        <f>SUM('8 Frágangur lóðar'!G57:G72)</f>
        <v>0</v>
      </c>
    </row>
    <row r="13" spans="1:5" ht="13.8">
      <c r="A13" s="84" t="s">
        <v>105</v>
      </c>
      <c r="B13" s="5" t="s">
        <v>59</v>
      </c>
      <c r="C13" s="5"/>
      <c r="D13" s="5"/>
      <c r="E13" s="6">
        <f>SUM('8 Frágangur lóðar'!G76:G80)</f>
        <v>0</v>
      </c>
    </row>
    <row r="14" spans="1:5" ht="13.8">
      <c r="A14" s="84" t="s">
        <v>109</v>
      </c>
      <c r="B14" s="5" t="s">
        <v>37</v>
      </c>
      <c r="C14" s="5"/>
      <c r="D14" s="5"/>
      <c r="E14" s="6">
        <f>SUM('8 Frágangur lóðar'!G84:G85)</f>
        <v>0</v>
      </c>
    </row>
    <row r="15" spans="1:5" ht="13.8">
      <c r="A15" s="84" t="s">
        <v>111</v>
      </c>
      <c r="B15" s="5" t="s">
        <v>39</v>
      </c>
      <c r="C15" s="5"/>
      <c r="D15" s="5"/>
      <c r="E15" s="6">
        <f>SUM('8 Frágangur lóðar'!G88:G93)</f>
        <v>0</v>
      </c>
    </row>
    <row r="16" spans="1:5" ht="13.8">
      <c r="A16" s="84"/>
      <c r="B16" s="5"/>
      <c r="C16" s="5"/>
      <c r="D16" s="5"/>
      <c r="E16" s="7"/>
    </row>
    <row r="17" spans="1:12" ht="14.4" thickBot="1">
      <c r="A17" s="84"/>
      <c r="B17" s="9" t="s">
        <v>7</v>
      </c>
      <c r="C17" s="9"/>
      <c r="D17" s="9"/>
      <c r="E17" s="10">
        <f>SUM(E7:E16)</f>
        <v>0</v>
      </c>
    </row>
    <row r="18" spans="1:12" ht="14.4" thickTop="1">
      <c r="A18" s="84"/>
      <c r="B18" s="9"/>
      <c r="C18" s="9"/>
      <c r="D18" s="9"/>
      <c r="E18" s="7"/>
    </row>
    <row r="19" spans="1:12" ht="15">
      <c r="A19" s="84"/>
      <c r="B19" s="2"/>
      <c r="C19" s="2"/>
      <c r="D19" s="3"/>
      <c r="E19" s="4"/>
    </row>
    <row r="20" spans="1:12" ht="15">
      <c r="A20" s="2"/>
      <c r="B20" s="9" t="s">
        <v>8</v>
      </c>
      <c r="C20" s="11"/>
      <c r="D20" s="12"/>
      <c r="E20" s="13"/>
    </row>
    <row r="21" spans="1:12" ht="15">
      <c r="A21" s="2"/>
      <c r="B21" s="2"/>
      <c r="C21" s="2"/>
      <c r="D21" s="3"/>
      <c r="E21" s="4"/>
    </row>
    <row r="22" spans="1:12" ht="16.2">
      <c r="A22" s="2"/>
      <c r="B22" s="11"/>
      <c r="C22" s="14"/>
      <c r="D22" s="12"/>
      <c r="E22" s="15"/>
    </row>
    <row r="23" spans="1:12" ht="15">
      <c r="A23" s="2"/>
      <c r="B23" s="2"/>
      <c r="C23" s="2"/>
      <c r="D23" s="3"/>
      <c r="E23" s="4"/>
    </row>
    <row r="24" spans="1:12" ht="15">
      <c r="A24" s="2"/>
      <c r="B24" s="2"/>
      <c r="C24" s="2"/>
      <c r="D24" s="3"/>
      <c r="E24" s="4"/>
    </row>
    <row r="25" spans="1:12" ht="15">
      <c r="A25" s="2"/>
      <c r="B25" s="2"/>
      <c r="C25" s="2"/>
      <c r="D25" s="3"/>
      <c r="E25" s="4"/>
    </row>
    <row r="26" spans="1:12" ht="15">
      <c r="A26" s="16" t="s">
        <v>9</v>
      </c>
      <c r="B26" s="16"/>
      <c r="C26" s="16"/>
      <c r="D26" s="16"/>
      <c r="E26" s="4"/>
      <c r="I26" s="16"/>
      <c r="J26" s="16"/>
      <c r="K26" s="16"/>
      <c r="L26" s="16"/>
    </row>
    <row r="27" spans="1:12" ht="15">
      <c r="A27" s="17" t="s">
        <v>10</v>
      </c>
      <c r="B27" s="16" t="s">
        <v>11</v>
      </c>
      <c r="C27" s="85">
        <v>44515</v>
      </c>
      <c r="D27" s="16"/>
      <c r="E27" s="4"/>
      <c r="I27" s="16"/>
      <c r="J27" s="16"/>
      <c r="K27" s="16"/>
      <c r="L27" s="16"/>
    </row>
    <row r="28" spans="1:12" ht="15">
      <c r="A28" s="17" t="s">
        <v>10</v>
      </c>
      <c r="B28" s="16" t="s">
        <v>12</v>
      </c>
      <c r="C28" s="16" t="s">
        <v>51</v>
      </c>
      <c r="D28" s="16"/>
      <c r="E28" s="4"/>
      <c r="I28" s="16"/>
      <c r="J28" s="16"/>
      <c r="K28" s="16"/>
      <c r="L28" s="16"/>
    </row>
    <row r="29" spans="1:12" ht="15">
      <c r="A29" s="17" t="s">
        <v>10</v>
      </c>
      <c r="B29" s="16" t="s">
        <v>13</v>
      </c>
      <c r="C29" s="16" t="s">
        <v>14</v>
      </c>
      <c r="D29" s="16"/>
      <c r="E29" s="4"/>
      <c r="I29" s="16"/>
      <c r="J29" s="16"/>
      <c r="K29" s="16"/>
      <c r="L29" s="16"/>
    </row>
    <row r="30" spans="1:12" ht="15">
      <c r="A30" s="17" t="s">
        <v>10</v>
      </c>
      <c r="B30" s="16" t="s">
        <v>15</v>
      </c>
      <c r="C30" s="16" t="s">
        <v>16</v>
      </c>
      <c r="D30" s="16"/>
      <c r="E30" s="4"/>
      <c r="I30" s="16"/>
      <c r="J30" s="16"/>
      <c r="K30" s="16"/>
      <c r="L30" s="16"/>
    </row>
    <row r="31" spans="1:12" ht="15">
      <c r="A31" s="17" t="s">
        <v>10</v>
      </c>
      <c r="B31" s="16" t="s">
        <v>17</v>
      </c>
      <c r="C31" s="16" t="s">
        <v>50</v>
      </c>
      <c r="D31" s="16"/>
      <c r="E31" s="4"/>
      <c r="I31" s="16"/>
      <c r="J31" s="16"/>
      <c r="K31" s="16"/>
      <c r="L31" s="16"/>
    </row>
    <row r="32" spans="1:12" ht="15">
      <c r="A32" s="17" t="s">
        <v>10</v>
      </c>
      <c r="B32" s="16" t="s">
        <v>18</v>
      </c>
      <c r="C32" s="70" t="s">
        <v>161</v>
      </c>
      <c r="D32" s="16"/>
      <c r="E32" s="4"/>
      <c r="I32" s="16"/>
      <c r="J32" s="16"/>
      <c r="K32" s="16"/>
      <c r="L32" s="16"/>
    </row>
    <row r="33" spans="1:5" ht="13.8">
      <c r="A33" s="8"/>
      <c r="B33" s="18"/>
      <c r="C33" s="18"/>
      <c r="D33" s="18"/>
      <c r="E33" s="19"/>
    </row>
    <row r="34" spans="1:5" ht="13.8">
      <c r="A34" s="8"/>
      <c r="C34" s="20" t="s">
        <v>19</v>
      </c>
      <c r="D34" s="91"/>
      <c r="E34" s="91"/>
    </row>
    <row r="35" spans="1:5" ht="13.8">
      <c r="A35" s="8"/>
      <c r="B35" s="21"/>
      <c r="C35" s="21"/>
      <c r="D35" s="5"/>
      <c r="E35" s="19"/>
    </row>
    <row r="36" spans="1:5" ht="13.8">
      <c r="A36" s="8"/>
      <c r="B36" s="22"/>
      <c r="C36" s="23"/>
      <c r="D36" s="18"/>
      <c r="E36" s="24"/>
    </row>
    <row r="37" spans="1:5" ht="13.8">
      <c r="A37" s="8"/>
      <c r="B37" s="9" t="s">
        <v>20</v>
      </c>
      <c r="C37" s="20"/>
      <c r="D37" s="25"/>
      <c r="E37" s="9" t="s">
        <v>21</v>
      </c>
    </row>
    <row r="38" spans="1:5" ht="13.8">
      <c r="A38" s="8"/>
      <c r="B38" s="21"/>
      <c r="C38" s="21"/>
      <c r="D38" s="26"/>
      <c r="E38" s="19"/>
    </row>
    <row r="39" spans="1:5" ht="13.8">
      <c r="A39" s="8"/>
      <c r="B39" s="27"/>
      <c r="C39" s="27"/>
      <c r="E39" s="27"/>
    </row>
    <row r="40" spans="1:5" ht="13.8">
      <c r="A40" s="8"/>
      <c r="B40" s="9" t="s">
        <v>22</v>
      </c>
      <c r="C40" s="20"/>
      <c r="D40" s="25"/>
      <c r="E40" s="9" t="s">
        <v>23</v>
      </c>
    </row>
    <row r="41" spans="1:5" ht="13.8">
      <c r="A41" s="8"/>
      <c r="B41" s="20"/>
      <c r="C41" s="20"/>
      <c r="D41" s="25"/>
      <c r="E41" s="25"/>
    </row>
    <row r="42" spans="1:5" ht="13.8">
      <c r="A42" s="8"/>
      <c r="B42" s="27"/>
      <c r="C42" s="27"/>
      <c r="E42" s="27"/>
    </row>
    <row r="43" spans="1:5" ht="13.8">
      <c r="A43" s="8"/>
      <c r="B43" s="9" t="s">
        <v>24</v>
      </c>
      <c r="C43" s="20"/>
      <c r="D43" s="25"/>
      <c r="E43" s="9" t="s">
        <v>23</v>
      </c>
    </row>
    <row r="44" spans="1:5" ht="13.8">
      <c r="A44" s="8"/>
      <c r="B44" s="20"/>
      <c r="C44" s="20"/>
      <c r="D44" s="28"/>
      <c r="E44" s="19"/>
    </row>
    <row r="45" spans="1:5" ht="13.8">
      <c r="A45" s="8"/>
      <c r="B45" s="29"/>
      <c r="C45" s="29"/>
      <c r="D45" s="28"/>
      <c r="E45" s="24"/>
    </row>
    <row r="46" spans="1:5" ht="13.8">
      <c r="A46" s="8"/>
      <c r="B46" s="9" t="s">
        <v>25</v>
      </c>
      <c r="C46" s="20"/>
      <c r="D46" s="25"/>
      <c r="E46" s="9" t="s">
        <v>26</v>
      </c>
    </row>
    <row r="47" spans="1:5" ht="13.8">
      <c r="A47" s="8"/>
      <c r="B47" s="5"/>
      <c r="C47" s="5"/>
      <c r="D47" s="16"/>
      <c r="E47" s="19"/>
    </row>
    <row r="48" spans="1:5" ht="13.8">
      <c r="A48" s="8"/>
      <c r="B48" s="30"/>
      <c r="C48" s="30"/>
      <c r="D48" s="18"/>
      <c r="E48" s="19"/>
    </row>
    <row r="49" spans="1:5" ht="13.8">
      <c r="A49" s="8"/>
      <c r="B49" s="5"/>
      <c r="C49" s="5"/>
      <c r="D49" s="16"/>
      <c r="E49" s="19"/>
    </row>
    <row r="50" spans="1:5" ht="13.8">
      <c r="A50" s="8"/>
      <c r="B50" s="8"/>
      <c r="C50" s="8"/>
      <c r="D50" s="5"/>
      <c r="E50" s="19"/>
    </row>
    <row r="51" spans="1:5" ht="13.8">
      <c r="A51" s="17"/>
      <c r="B51" s="17"/>
      <c r="C51" s="17"/>
      <c r="D51" s="16"/>
      <c r="E51" s="16"/>
    </row>
    <row r="52" spans="1:5" ht="13.8">
      <c r="A52" s="16"/>
      <c r="B52" s="16"/>
      <c r="C52" s="16"/>
      <c r="D52" s="16"/>
      <c r="E52" s="16"/>
    </row>
    <row r="53" spans="1:5" ht="13.8">
      <c r="A53" s="16"/>
      <c r="B53" s="16"/>
      <c r="C53" s="16"/>
      <c r="D53" s="16"/>
      <c r="E53" s="16"/>
    </row>
    <row r="54" spans="1:5" ht="13.8">
      <c r="A54" s="16"/>
      <c r="B54" s="16"/>
      <c r="C54" s="16"/>
      <c r="D54" s="16"/>
      <c r="E54" s="16"/>
    </row>
    <row r="55" spans="1:5" ht="13.8">
      <c r="A55" s="16"/>
      <c r="B55" s="16"/>
      <c r="C55" s="16"/>
      <c r="D55" s="16"/>
      <c r="E55" s="16"/>
    </row>
    <row r="56" spans="1:5" ht="13.8">
      <c r="A56" s="16"/>
      <c r="B56" s="16"/>
      <c r="C56" s="16"/>
      <c r="D56" s="16"/>
      <c r="E56" s="16"/>
    </row>
    <row r="57" spans="1:5" ht="13.8">
      <c r="A57" s="16"/>
      <c r="B57" s="16"/>
      <c r="C57" s="16"/>
      <c r="D57" s="16"/>
      <c r="E57" s="16"/>
    </row>
  </sheetData>
  <sheetProtection selectLockedCells="1"/>
  <mergeCells count="5">
    <mergeCell ref="A1:E1"/>
    <mergeCell ref="A2:E2"/>
    <mergeCell ref="A3:E3"/>
    <mergeCell ref="A5:E5"/>
    <mergeCell ref="D34:E34"/>
  </mergeCells>
  <printOptions horizontalCentered="1"/>
  <pageMargins left="0.35433070866141736" right="0.35433070866141736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"/>
  <sheetViews>
    <sheetView tabSelected="1" topLeftCell="A22" zoomScale="90" zoomScaleNormal="90" zoomScaleSheetLayoutView="100" workbookViewId="0">
      <selection activeCell="I46" sqref="I46"/>
    </sheetView>
  </sheetViews>
  <sheetFormatPr defaultColWidth="9.33203125" defaultRowHeight="14.4"/>
  <cols>
    <col min="2" max="2" width="38.6640625" customWidth="1"/>
    <col min="3" max="3" width="9.44140625" customWidth="1"/>
    <col min="4" max="4" width="7.33203125" customWidth="1"/>
    <col min="5" max="5" width="15.6640625" customWidth="1"/>
    <col min="6" max="6" width="1.6640625" customWidth="1"/>
    <col min="7" max="7" width="18.6640625" customWidth="1"/>
    <col min="8" max="8" width="12.6640625" bestFit="1" customWidth="1"/>
    <col min="11" max="11" width="11.6640625" bestFit="1" customWidth="1"/>
  </cols>
  <sheetData>
    <row r="1" spans="1:7">
      <c r="A1" s="52" t="s">
        <v>0</v>
      </c>
      <c r="B1" s="53" t="s">
        <v>1</v>
      </c>
      <c r="C1" s="54" t="s">
        <v>47</v>
      </c>
      <c r="D1" s="55" t="s">
        <v>2</v>
      </c>
      <c r="E1" s="56" t="s">
        <v>48</v>
      </c>
      <c r="F1" s="56"/>
      <c r="G1" s="57" t="s">
        <v>49</v>
      </c>
    </row>
    <row r="2" spans="1:7">
      <c r="A2" s="61"/>
      <c r="B2" s="61"/>
      <c r="C2" s="40"/>
      <c r="D2" s="41"/>
      <c r="E2" s="42"/>
      <c r="F2" s="42"/>
      <c r="G2" s="42"/>
    </row>
    <row r="3" spans="1:7">
      <c r="A3" s="60" t="s">
        <v>67</v>
      </c>
      <c r="B3" s="62" t="s">
        <v>27</v>
      </c>
      <c r="C3" s="44"/>
      <c r="D3" s="63"/>
      <c r="E3" s="38"/>
      <c r="F3" s="38"/>
      <c r="G3" s="38"/>
    </row>
    <row r="4" spans="1:7">
      <c r="A4" s="65" t="s">
        <v>68</v>
      </c>
      <c r="B4" s="66" t="s">
        <v>66</v>
      </c>
      <c r="C4" s="67"/>
      <c r="D4" s="68"/>
      <c r="E4" s="58"/>
      <c r="F4" s="58"/>
      <c r="G4" s="58"/>
    </row>
    <row r="5" spans="1:7">
      <c r="A5" s="71" t="s">
        <v>69</v>
      </c>
      <c r="B5" s="34" t="s">
        <v>70</v>
      </c>
      <c r="C5" s="72">
        <v>1</v>
      </c>
      <c r="D5" s="37" t="s">
        <v>71</v>
      </c>
      <c r="E5" s="81"/>
      <c r="F5" s="38"/>
      <c r="G5" s="58">
        <f>SUM(C5*E5)</f>
        <v>0</v>
      </c>
    </row>
    <row r="6" spans="1:7">
      <c r="A6" s="71" t="s">
        <v>72</v>
      </c>
      <c r="B6" s="34" t="s">
        <v>73</v>
      </c>
      <c r="C6" s="72">
        <v>1</v>
      </c>
      <c r="D6" s="37" t="s">
        <v>71</v>
      </c>
      <c r="E6" s="81"/>
      <c r="F6" s="38"/>
      <c r="G6" s="58">
        <f t="shared" ref="G6:G7" si="0">SUM(C6*E6)</f>
        <v>0</v>
      </c>
    </row>
    <row r="7" spans="1:7">
      <c r="A7" s="71" t="s">
        <v>74</v>
      </c>
      <c r="B7" s="34" t="s">
        <v>75</v>
      </c>
      <c r="C7" s="72">
        <v>1</v>
      </c>
      <c r="D7" s="37" t="s">
        <v>71</v>
      </c>
      <c r="E7" s="81"/>
      <c r="F7" s="38"/>
      <c r="G7" s="58">
        <f t="shared" si="0"/>
        <v>0</v>
      </c>
    </row>
    <row r="8" spans="1:7">
      <c r="A8" s="60"/>
      <c r="B8" s="62"/>
      <c r="C8" s="44"/>
      <c r="D8" s="63"/>
      <c r="E8" s="38"/>
      <c r="F8" s="38"/>
      <c r="G8" s="38"/>
    </row>
    <row r="9" spans="1:7">
      <c r="A9" s="65" t="s">
        <v>76</v>
      </c>
      <c r="B9" s="66" t="s">
        <v>28</v>
      </c>
      <c r="C9" s="67"/>
      <c r="D9" s="68"/>
      <c r="E9" s="58"/>
      <c r="F9" s="58"/>
      <c r="G9" s="58"/>
    </row>
    <row r="10" spans="1:7">
      <c r="A10" s="71" t="s">
        <v>77</v>
      </c>
      <c r="B10" s="34" t="s">
        <v>79</v>
      </c>
      <c r="C10" s="77" t="s">
        <v>34</v>
      </c>
      <c r="D10" s="78"/>
      <c r="E10" s="73"/>
      <c r="F10" s="73"/>
      <c r="G10" s="38"/>
    </row>
    <row r="11" spans="1:7">
      <c r="A11" s="83" t="s">
        <v>67</v>
      </c>
      <c r="B11" s="69" t="s">
        <v>80</v>
      </c>
      <c r="C11" s="45">
        <v>1</v>
      </c>
      <c r="D11" s="37" t="s">
        <v>71</v>
      </c>
      <c r="E11" s="81"/>
      <c r="F11" s="38"/>
      <c r="G11" s="58">
        <f t="shared" ref="G11:G18" si="1">SUM(C11*E11)</f>
        <v>0</v>
      </c>
    </row>
    <row r="12" spans="1:7">
      <c r="A12" s="71" t="s">
        <v>78</v>
      </c>
      <c r="B12" s="34" t="s">
        <v>64</v>
      </c>
      <c r="C12" s="72">
        <v>100</v>
      </c>
      <c r="D12" s="37" t="s">
        <v>5</v>
      </c>
      <c r="E12" s="81"/>
      <c r="F12" s="38"/>
      <c r="G12" s="58">
        <f t="shared" si="1"/>
        <v>0</v>
      </c>
    </row>
    <row r="13" spans="1:7">
      <c r="A13" s="71" t="s">
        <v>81</v>
      </c>
      <c r="B13" s="34" t="s">
        <v>30</v>
      </c>
      <c r="C13" s="72">
        <v>300</v>
      </c>
      <c r="D13" s="37" t="s">
        <v>5</v>
      </c>
      <c r="E13" s="81"/>
      <c r="F13" s="38"/>
      <c r="G13" s="58">
        <f t="shared" si="1"/>
        <v>0</v>
      </c>
    </row>
    <row r="14" spans="1:7">
      <c r="A14" s="71" t="s">
        <v>82</v>
      </c>
      <c r="B14" s="34" t="s">
        <v>31</v>
      </c>
      <c r="C14" s="72">
        <v>360</v>
      </c>
      <c r="D14" s="37" t="s">
        <v>5</v>
      </c>
      <c r="E14" s="81"/>
      <c r="F14" s="38"/>
      <c r="G14" s="58">
        <f t="shared" si="1"/>
        <v>0</v>
      </c>
    </row>
    <row r="15" spans="1:7" ht="16.2">
      <c r="A15" s="71" t="s">
        <v>83</v>
      </c>
      <c r="B15" s="34" t="s">
        <v>32</v>
      </c>
      <c r="C15" s="44">
        <v>115</v>
      </c>
      <c r="D15" s="37" t="s">
        <v>33</v>
      </c>
      <c r="E15" s="81"/>
      <c r="F15" s="38"/>
      <c r="G15" s="58">
        <f t="shared" si="1"/>
        <v>0</v>
      </c>
    </row>
    <row r="16" spans="1:7" s="79" customFormat="1" ht="16.2">
      <c r="A16" s="71" t="s">
        <v>84</v>
      </c>
      <c r="B16" s="34" t="s">
        <v>135</v>
      </c>
      <c r="C16" s="44">
        <v>12</v>
      </c>
      <c r="D16" s="37" t="s">
        <v>33</v>
      </c>
      <c r="E16" s="81"/>
      <c r="F16" s="38"/>
      <c r="G16" s="58">
        <f t="shared" si="1"/>
        <v>0</v>
      </c>
    </row>
    <row r="17" spans="1:7" ht="16.2">
      <c r="A17" s="71" t="s">
        <v>88</v>
      </c>
      <c r="B17" s="34" t="s">
        <v>54</v>
      </c>
      <c r="C17" s="44">
        <v>133</v>
      </c>
      <c r="D17" s="37" t="s">
        <v>33</v>
      </c>
      <c r="E17" s="81"/>
      <c r="F17" s="38"/>
      <c r="G17" s="58">
        <f t="shared" si="1"/>
        <v>0</v>
      </c>
    </row>
    <row r="18" spans="1:7">
      <c r="A18" s="71" t="s">
        <v>136</v>
      </c>
      <c r="B18" s="34" t="s">
        <v>155</v>
      </c>
      <c r="C18" s="44">
        <v>130</v>
      </c>
      <c r="D18" s="37" t="s">
        <v>53</v>
      </c>
      <c r="E18" s="81"/>
      <c r="F18" s="38"/>
      <c r="G18" s="58">
        <f t="shared" si="1"/>
        <v>0</v>
      </c>
    </row>
    <row r="19" spans="1:7" s="79" customFormat="1">
      <c r="A19" s="71" t="s">
        <v>157</v>
      </c>
      <c r="B19" s="34" t="s">
        <v>158</v>
      </c>
      <c r="C19" s="44" t="s">
        <v>34</v>
      </c>
      <c r="D19" s="37"/>
      <c r="E19" s="73"/>
      <c r="F19" s="38"/>
      <c r="G19" s="73"/>
    </row>
    <row r="20" spans="1:7" s="79" customFormat="1" ht="27">
      <c r="A20" s="83" t="s">
        <v>67</v>
      </c>
      <c r="B20" s="69" t="s">
        <v>159</v>
      </c>
      <c r="C20" s="44">
        <v>6</v>
      </c>
      <c r="D20" s="37" t="s">
        <v>33</v>
      </c>
      <c r="E20" s="82"/>
      <c r="F20" s="38"/>
      <c r="G20" s="58">
        <f t="shared" ref="G20:G21" si="2">SUM(C20*E20)</f>
        <v>0</v>
      </c>
    </row>
    <row r="21" spans="1:7" s="79" customFormat="1" ht="16.2">
      <c r="A21" s="83" t="s">
        <v>139</v>
      </c>
      <c r="B21" s="69" t="s">
        <v>160</v>
      </c>
      <c r="C21" s="44">
        <v>40</v>
      </c>
      <c r="D21" s="37" t="s">
        <v>33</v>
      </c>
      <c r="E21" s="81"/>
      <c r="F21" s="38"/>
      <c r="G21" s="58">
        <f t="shared" si="2"/>
        <v>0</v>
      </c>
    </row>
    <row r="22" spans="1:7">
      <c r="A22" s="71"/>
      <c r="B22" s="34"/>
      <c r="C22" s="44"/>
      <c r="D22" s="37"/>
      <c r="E22" s="38"/>
      <c r="F22" s="38"/>
      <c r="G22" s="73"/>
    </row>
    <row r="23" spans="1:7">
      <c r="A23" s="76" t="s">
        <v>85</v>
      </c>
      <c r="B23" s="66" t="s">
        <v>35</v>
      </c>
      <c r="C23" s="67"/>
      <c r="D23" s="68"/>
      <c r="E23" s="58"/>
      <c r="F23" s="58"/>
      <c r="G23" s="58"/>
    </row>
    <row r="24" spans="1:7" s="79" customFormat="1" ht="27">
      <c r="A24" s="47" t="s">
        <v>86</v>
      </c>
      <c r="B24" s="34" t="s">
        <v>156</v>
      </c>
      <c r="C24" s="44">
        <v>20</v>
      </c>
      <c r="D24" s="37" t="s">
        <v>53</v>
      </c>
      <c r="E24" s="81"/>
      <c r="F24" s="38"/>
      <c r="G24" s="58">
        <f>SUM(C24*E24)</f>
        <v>0</v>
      </c>
    </row>
    <row r="25" spans="1:7" s="79" customFormat="1">
      <c r="A25" s="47" t="s">
        <v>87</v>
      </c>
      <c r="B25" s="34" t="s">
        <v>148</v>
      </c>
      <c r="C25" s="44" t="s">
        <v>34</v>
      </c>
      <c r="D25" s="37"/>
      <c r="E25" s="73"/>
      <c r="F25" s="73"/>
      <c r="G25" s="73"/>
    </row>
    <row r="26" spans="1:7">
      <c r="A26" s="83" t="s">
        <v>67</v>
      </c>
      <c r="B26" s="69" t="s">
        <v>114</v>
      </c>
      <c r="C26" s="44">
        <v>20</v>
      </c>
      <c r="D26" s="37" t="s">
        <v>53</v>
      </c>
      <c r="E26" s="82"/>
      <c r="F26" s="38"/>
      <c r="G26" s="58">
        <f t="shared" ref="G26:G28" si="3">SUM(C26*E26)</f>
        <v>0</v>
      </c>
    </row>
    <row r="27" spans="1:7">
      <c r="A27" s="83" t="s">
        <v>139</v>
      </c>
      <c r="B27" s="69" t="s">
        <v>113</v>
      </c>
      <c r="C27" s="44">
        <v>1</v>
      </c>
      <c r="D27" s="37" t="s">
        <v>52</v>
      </c>
      <c r="E27" s="81"/>
      <c r="F27" s="38"/>
      <c r="G27" s="58">
        <f t="shared" si="3"/>
        <v>0</v>
      </c>
    </row>
    <row r="28" spans="1:7">
      <c r="A28" s="83" t="s">
        <v>140</v>
      </c>
      <c r="B28" s="69" t="s">
        <v>115</v>
      </c>
      <c r="C28" s="44">
        <v>1</v>
      </c>
      <c r="D28" s="37" t="s">
        <v>4</v>
      </c>
      <c r="E28" s="81"/>
      <c r="F28" s="38"/>
      <c r="G28" s="58">
        <f t="shared" si="3"/>
        <v>0</v>
      </c>
    </row>
    <row r="29" spans="1:7">
      <c r="A29" s="71"/>
      <c r="B29" s="34"/>
      <c r="C29" s="44"/>
      <c r="D29" s="37"/>
      <c r="E29" s="38"/>
      <c r="F29" s="38"/>
      <c r="G29" s="73"/>
    </row>
    <row r="30" spans="1:7">
      <c r="A30" s="65" t="s">
        <v>89</v>
      </c>
      <c r="B30" s="66" t="s">
        <v>146</v>
      </c>
      <c r="C30" s="67"/>
      <c r="D30" s="68"/>
      <c r="E30" s="58"/>
      <c r="F30" s="58"/>
      <c r="G30" s="58"/>
    </row>
    <row r="31" spans="1:7">
      <c r="A31" s="71" t="s">
        <v>90</v>
      </c>
      <c r="B31" s="34" t="s">
        <v>121</v>
      </c>
      <c r="C31" s="77" t="s">
        <v>34</v>
      </c>
      <c r="D31" s="78"/>
      <c r="E31" s="73"/>
      <c r="F31" s="73"/>
      <c r="G31" s="38"/>
    </row>
    <row r="32" spans="1:7">
      <c r="A32" s="83" t="s">
        <v>67</v>
      </c>
      <c r="B32" s="69" t="s">
        <v>120</v>
      </c>
      <c r="C32" s="45">
        <v>43</v>
      </c>
      <c r="D32" s="37" t="s">
        <v>53</v>
      </c>
      <c r="E32" s="81"/>
      <c r="F32" s="38"/>
      <c r="G32" s="58">
        <f>SUM(C32*E32)</f>
        <v>0</v>
      </c>
    </row>
    <row r="33" spans="1:7">
      <c r="A33" s="71"/>
      <c r="B33" s="69"/>
      <c r="C33" s="45"/>
      <c r="D33" s="37"/>
      <c r="E33" s="38"/>
      <c r="F33" s="38"/>
      <c r="G33" s="73"/>
    </row>
    <row r="34" spans="1:7">
      <c r="A34" s="71" t="s">
        <v>91</v>
      </c>
      <c r="B34" s="34" t="s">
        <v>122</v>
      </c>
      <c r="C34" s="44" t="s">
        <v>34</v>
      </c>
      <c r="D34" s="37"/>
      <c r="E34" s="38"/>
      <c r="F34" s="38"/>
      <c r="G34" s="73"/>
    </row>
    <row r="35" spans="1:7" ht="27">
      <c r="A35" s="83" t="s">
        <v>67</v>
      </c>
      <c r="B35" s="69" t="s">
        <v>123</v>
      </c>
      <c r="C35" s="44">
        <v>310</v>
      </c>
      <c r="D35" s="37" t="s">
        <v>53</v>
      </c>
      <c r="E35" s="81"/>
      <c r="F35" s="38"/>
      <c r="G35" s="58">
        <f t="shared" ref="G35:G39" si="4">SUM(C35*E35)</f>
        <v>0</v>
      </c>
    </row>
    <row r="36" spans="1:7">
      <c r="A36" s="83" t="s">
        <v>139</v>
      </c>
      <c r="B36" s="69" t="s">
        <v>124</v>
      </c>
      <c r="C36" s="44">
        <v>177</v>
      </c>
      <c r="D36" s="37" t="s">
        <v>53</v>
      </c>
      <c r="E36" s="81"/>
      <c r="F36" s="38"/>
      <c r="G36" s="58">
        <f t="shared" si="4"/>
        <v>0</v>
      </c>
    </row>
    <row r="37" spans="1:7">
      <c r="A37" s="83" t="s">
        <v>140</v>
      </c>
      <c r="B37" s="69" t="s">
        <v>125</v>
      </c>
      <c r="C37" s="44">
        <v>43</v>
      </c>
      <c r="D37" s="37" t="s">
        <v>53</v>
      </c>
      <c r="E37" s="81"/>
      <c r="F37" s="38"/>
      <c r="G37" s="58">
        <f t="shared" si="4"/>
        <v>0</v>
      </c>
    </row>
    <row r="38" spans="1:7" s="79" customFormat="1">
      <c r="A38" s="83" t="s">
        <v>141</v>
      </c>
      <c r="B38" s="69" t="s">
        <v>126</v>
      </c>
      <c r="C38" s="44">
        <v>220</v>
      </c>
      <c r="D38" s="37" t="s">
        <v>53</v>
      </c>
      <c r="E38" s="81"/>
      <c r="F38" s="38"/>
      <c r="G38" s="58">
        <f t="shared" si="4"/>
        <v>0</v>
      </c>
    </row>
    <row r="39" spans="1:7" s="79" customFormat="1">
      <c r="A39" s="83" t="s">
        <v>142</v>
      </c>
      <c r="B39" s="69" t="s">
        <v>127</v>
      </c>
      <c r="C39" s="44">
        <v>220</v>
      </c>
      <c r="D39" s="37" t="s">
        <v>53</v>
      </c>
      <c r="E39" s="81"/>
      <c r="F39" s="38"/>
      <c r="G39" s="58">
        <f t="shared" si="4"/>
        <v>0</v>
      </c>
    </row>
    <row r="40" spans="1:7" s="79" customFormat="1">
      <c r="A40" s="71"/>
      <c r="B40" s="69"/>
      <c r="C40" s="44"/>
      <c r="D40" s="37"/>
      <c r="E40" s="38"/>
      <c r="F40" s="38"/>
      <c r="G40" s="73"/>
    </row>
    <row r="41" spans="1:7">
      <c r="A41" s="71" t="s">
        <v>92</v>
      </c>
      <c r="B41" s="34" t="s">
        <v>128</v>
      </c>
      <c r="C41" s="77" t="s">
        <v>34</v>
      </c>
      <c r="D41" s="78"/>
      <c r="E41" s="73"/>
      <c r="F41" s="73"/>
      <c r="G41" s="38"/>
    </row>
    <row r="42" spans="1:7">
      <c r="B42" s="69" t="s">
        <v>129</v>
      </c>
      <c r="C42" s="44">
        <v>11</v>
      </c>
      <c r="D42" s="37" t="s">
        <v>4</v>
      </c>
      <c r="E42" s="81"/>
      <c r="F42" s="38"/>
      <c r="G42" s="58">
        <f t="shared" ref="G42:G44" si="5">SUM(C42*E42)</f>
        <v>0</v>
      </c>
    </row>
    <row r="43" spans="1:7" s="79" customFormat="1" ht="27">
      <c r="A43" s="83" t="s">
        <v>67</v>
      </c>
      <c r="B43" s="69" t="s">
        <v>130</v>
      </c>
      <c r="C43" s="44">
        <v>9</v>
      </c>
      <c r="D43" s="37" t="s">
        <v>4</v>
      </c>
      <c r="E43" s="81"/>
      <c r="F43" s="38"/>
      <c r="G43" s="58">
        <f t="shared" si="5"/>
        <v>0</v>
      </c>
    </row>
    <row r="44" spans="1:7" s="79" customFormat="1" ht="27">
      <c r="A44" s="92" t="s">
        <v>139</v>
      </c>
      <c r="B44" s="69" t="s">
        <v>165</v>
      </c>
      <c r="C44" s="44">
        <v>2</v>
      </c>
      <c r="D44" s="37" t="s">
        <v>4</v>
      </c>
      <c r="E44" s="81"/>
      <c r="F44" s="38"/>
      <c r="G44" s="58">
        <f t="shared" si="5"/>
        <v>0</v>
      </c>
    </row>
    <row r="45" spans="1:7" s="79" customFormat="1">
      <c r="A45" s="93"/>
      <c r="B45" s="69"/>
      <c r="C45" s="44"/>
      <c r="D45" s="37"/>
      <c r="E45" s="38"/>
      <c r="F45" s="38"/>
      <c r="G45" s="73"/>
    </row>
    <row r="46" spans="1:7">
      <c r="A46" s="93" t="s">
        <v>93</v>
      </c>
      <c r="B46" s="34" t="s">
        <v>131</v>
      </c>
      <c r="C46" s="44" t="s">
        <v>34</v>
      </c>
      <c r="D46" s="37"/>
      <c r="E46" s="38"/>
      <c r="F46" s="38"/>
      <c r="G46" s="73"/>
    </row>
    <row r="47" spans="1:7" ht="27">
      <c r="A47" s="92" t="s">
        <v>67</v>
      </c>
      <c r="B47" s="69" t="s">
        <v>132</v>
      </c>
      <c r="C47" s="44">
        <v>16</v>
      </c>
      <c r="D47" s="37" t="s">
        <v>4</v>
      </c>
      <c r="E47" s="81"/>
      <c r="F47" s="38"/>
      <c r="G47" s="58">
        <f t="shared" ref="G47:G49" si="6">SUM(C47*E47)</f>
        <v>0</v>
      </c>
    </row>
    <row r="48" spans="1:7" s="79" customFormat="1" ht="27">
      <c r="A48" s="92" t="s">
        <v>139</v>
      </c>
      <c r="B48" s="69" t="s">
        <v>166</v>
      </c>
      <c r="C48" s="44">
        <v>6</v>
      </c>
      <c r="D48" s="37" t="s">
        <v>4</v>
      </c>
      <c r="E48" s="81"/>
      <c r="F48" s="38"/>
      <c r="G48" s="58">
        <f t="shared" si="6"/>
        <v>0</v>
      </c>
    </row>
    <row r="49" spans="1:9" s="79" customFormat="1">
      <c r="A49" s="92" t="s">
        <v>140</v>
      </c>
      <c r="B49" s="69" t="s">
        <v>167</v>
      </c>
      <c r="C49" s="44">
        <v>2</v>
      </c>
      <c r="D49" s="37" t="s">
        <v>4</v>
      </c>
      <c r="E49" s="81"/>
      <c r="F49" s="38"/>
      <c r="G49" s="58">
        <f t="shared" si="6"/>
        <v>0</v>
      </c>
    </row>
    <row r="50" spans="1:9">
      <c r="A50" s="71"/>
      <c r="B50" s="34"/>
      <c r="C50" s="44"/>
      <c r="D50" s="37"/>
      <c r="E50" s="38"/>
      <c r="F50" s="38"/>
      <c r="G50" s="73"/>
    </row>
    <row r="51" spans="1:9">
      <c r="A51" s="65" t="s">
        <v>94</v>
      </c>
      <c r="B51" s="66" t="s">
        <v>96</v>
      </c>
      <c r="C51" s="67"/>
      <c r="D51" s="68"/>
      <c r="E51" s="58"/>
      <c r="F51" s="58"/>
      <c r="G51" s="58"/>
    </row>
    <row r="52" spans="1:9">
      <c r="A52" s="48" t="s">
        <v>95</v>
      </c>
      <c r="B52" s="34" t="s">
        <v>65</v>
      </c>
      <c r="C52" s="45" t="s">
        <v>34</v>
      </c>
      <c r="D52" s="37"/>
      <c r="E52" s="38"/>
      <c r="F52" s="38"/>
      <c r="G52" s="38"/>
    </row>
    <row r="53" spans="1:9">
      <c r="A53" s="83" t="s">
        <v>67</v>
      </c>
      <c r="B53" s="69" t="s">
        <v>162</v>
      </c>
      <c r="C53" s="74">
        <v>20</v>
      </c>
      <c r="D53" s="37" t="s">
        <v>53</v>
      </c>
      <c r="E53" s="81"/>
      <c r="F53" s="38"/>
      <c r="G53" s="58">
        <f>SUM(C53*E53)</f>
        <v>0</v>
      </c>
    </row>
    <row r="54" spans="1:9">
      <c r="A54" s="34"/>
      <c r="B54" s="34"/>
      <c r="C54" s="44"/>
      <c r="D54" s="37"/>
      <c r="E54" s="38"/>
      <c r="F54" s="38"/>
      <c r="G54" s="38"/>
      <c r="H54" s="46"/>
      <c r="I54" s="46"/>
    </row>
    <row r="55" spans="1:9">
      <c r="A55" s="65" t="s">
        <v>97</v>
      </c>
      <c r="B55" s="66" t="s">
        <v>36</v>
      </c>
      <c r="C55" s="67"/>
      <c r="D55" s="68"/>
      <c r="E55" s="58"/>
      <c r="F55" s="58"/>
      <c r="G55" s="58"/>
    </row>
    <row r="56" spans="1:9">
      <c r="A56" s="48" t="s">
        <v>98</v>
      </c>
      <c r="B56" s="34" t="s">
        <v>55</v>
      </c>
      <c r="C56" s="45" t="s">
        <v>34</v>
      </c>
      <c r="D56" s="37"/>
      <c r="E56" s="38"/>
      <c r="F56" s="38"/>
      <c r="G56" s="38"/>
    </row>
    <row r="57" spans="1:9">
      <c r="A57" s="83" t="s">
        <v>67</v>
      </c>
      <c r="B57" s="69" t="s">
        <v>56</v>
      </c>
      <c r="C57" s="74">
        <v>370</v>
      </c>
      <c r="D57" s="37" t="s">
        <v>3</v>
      </c>
      <c r="E57" s="81"/>
      <c r="F57" s="38"/>
      <c r="G57" s="58">
        <f t="shared" ref="G57:G60" si="7">SUM(C57*E57)</f>
        <v>0</v>
      </c>
    </row>
    <row r="58" spans="1:9">
      <c r="A58" s="83" t="s">
        <v>139</v>
      </c>
      <c r="B58" s="69" t="s">
        <v>149</v>
      </c>
      <c r="C58" s="45">
        <v>52</v>
      </c>
      <c r="D58" s="37" t="s">
        <v>3</v>
      </c>
      <c r="E58" s="81"/>
      <c r="F58" s="38"/>
      <c r="G58" s="58">
        <f t="shared" si="7"/>
        <v>0</v>
      </c>
    </row>
    <row r="59" spans="1:9">
      <c r="A59" s="48" t="s">
        <v>99</v>
      </c>
      <c r="B59" s="34" t="s">
        <v>60</v>
      </c>
      <c r="C59" s="45">
        <v>5</v>
      </c>
      <c r="D59" s="37" t="s">
        <v>29</v>
      </c>
      <c r="E59" s="81"/>
      <c r="F59" s="38"/>
      <c r="G59" s="58">
        <f t="shared" si="7"/>
        <v>0</v>
      </c>
    </row>
    <row r="60" spans="1:9">
      <c r="A60" s="48" t="s">
        <v>100</v>
      </c>
      <c r="B60" s="75" t="s">
        <v>150</v>
      </c>
      <c r="C60" s="74">
        <v>500</v>
      </c>
      <c r="D60" s="37" t="s">
        <v>29</v>
      </c>
      <c r="E60" s="81"/>
      <c r="F60" s="38"/>
      <c r="G60" s="58">
        <f t="shared" si="7"/>
        <v>0</v>
      </c>
    </row>
    <row r="61" spans="1:9">
      <c r="A61" s="48" t="s">
        <v>101</v>
      </c>
      <c r="B61" s="34" t="s">
        <v>63</v>
      </c>
      <c r="C61" s="45" t="s">
        <v>34</v>
      </c>
      <c r="D61" s="37"/>
      <c r="E61" s="38"/>
      <c r="F61" s="38"/>
      <c r="G61" s="58"/>
    </row>
    <row r="62" spans="1:9">
      <c r="A62" s="48"/>
      <c r="B62" s="69" t="s">
        <v>116</v>
      </c>
      <c r="C62" s="45">
        <v>11</v>
      </c>
      <c r="D62" s="37" t="s">
        <v>4</v>
      </c>
      <c r="E62" s="81"/>
      <c r="F62" s="38"/>
      <c r="G62" s="58">
        <f t="shared" ref="G62:G65" si="8">SUM(C62*E62)</f>
        <v>0</v>
      </c>
    </row>
    <row r="63" spans="1:9">
      <c r="A63" s="48"/>
      <c r="B63" s="69" t="s">
        <v>117</v>
      </c>
      <c r="C63" s="74">
        <v>27</v>
      </c>
      <c r="D63" s="37" t="s">
        <v>4</v>
      </c>
      <c r="E63" s="81"/>
      <c r="F63" s="38"/>
      <c r="G63" s="58">
        <f t="shared" si="8"/>
        <v>0</v>
      </c>
    </row>
    <row r="64" spans="1:9">
      <c r="A64" s="48" t="s">
        <v>102</v>
      </c>
      <c r="B64" s="34" t="s">
        <v>58</v>
      </c>
      <c r="C64" s="45">
        <v>46</v>
      </c>
      <c r="D64" s="37" t="s">
        <v>3</v>
      </c>
      <c r="E64" s="81"/>
      <c r="F64" s="38"/>
      <c r="G64" s="58">
        <f t="shared" si="8"/>
        <v>0</v>
      </c>
    </row>
    <row r="65" spans="1:7">
      <c r="A65" s="48" t="s">
        <v>103</v>
      </c>
      <c r="B65" s="34" t="s">
        <v>151</v>
      </c>
      <c r="C65" s="45">
        <v>46</v>
      </c>
      <c r="D65" s="37" t="s">
        <v>3</v>
      </c>
      <c r="E65" s="81"/>
      <c r="F65" s="38"/>
      <c r="G65" s="58">
        <f t="shared" si="8"/>
        <v>0</v>
      </c>
    </row>
    <row r="66" spans="1:7">
      <c r="A66" s="48" t="s">
        <v>104</v>
      </c>
      <c r="B66" s="34" t="s">
        <v>61</v>
      </c>
      <c r="C66" s="45" t="s">
        <v>34</v>
      </c>
      <c r="D66" s="37"/>
      <c r="E66" s="73"/>
      <c r="F66" s="73"/>
      <c r="G66" s="73"/>
    </row>
    <row r="67" spans="1:7" s="79" customFormat="1">
      <c r="A67" s="83" t="s">
        <v>67</v>
      </c>
      <c r="B67" s="69" t="s">
        <v>153</v>
      </c>
      <c r="C67" s="45">
        <v>2</v>
      </c>
      <c r="D67" s="37" t="s">
        <v>4</v>
      </c>
      <c r="E67" s="81"/>
      <c r="F67" s="38"/>
      <c r="G67" s="58">
        <f t="shared" ref="G67:G68" si="9">SUM(C67*E67)</f>
        <v>0</v>
      </c>
    </row>
    <row r="68" spans="1:7">
      <c r="A68" s="83" t="s">
        <v>139</v>
      </c>
      <c r="B68" s="69" t="s">
        <v>152</v>
      </c>
      <c r="C68" s="45">
        <v>14</v>
      </c>
      <c r="D68" s="37" t="s">
        <v>29</v>
      </c>
      <c r="E68" s="82"/>
      <c r="F68" s="38"/>
      <c r="G68" s="58">
        <f t="shared" si="9"/>
        <v>0</v>
      </c>
    </row>
    <row r="69" spans="1:7" s="79" customFormat="1">
      <c r="A69" s="48" t="s">
        <v>133</v>
      </c>
      <c r="B69" s="34" t="s">
        <v>134</v>
      </c>
      <c r="C69" s="45" t="s">
        <v>34</v>
      </c>
      <c r="D69" s="37"/>
      <c r="E69" s="73"/>
      <c r="F69" s="73"/>
      <c r="G69" s="73"/>
    </row>
    <row r="70" spans="1:7" s="79" customFormat="1">
      <c r="A70" s="83" t="s">
        <v>67</v>
      </c>
      <c r="B70" s="69" t="s">
        <v>143</v>
      </c>
      <c r="C70" s="45">
        <v>9</v>
      </c>
      <c r="D70" s="37" t="s">
        <v>4</v>
      </c>
      <c r="E70" s="82"/>
      <c r="F70" s="38"/>
      <c r="G70" s="58">
        <f t="shared" ref="G70:G72" si="10">SUM(C70*E70)</f>
        <v>0</v>
      </c>
    </row>
    <row r="71" spans="1:7" s="79" customFormat="1">
      <c r="A71" s="83" t="s">
        <v>139</v>
      </c>
      <c r="B71" s="69" t="s">
        <v>144</v>
      </c>
      <c r="C71" s="45">
        <v>1</v>
      </c>
      <c r="D71" s="37" t="s">
        <v>4</v>
      </c>
      <c r="E71" s="81"/>
      <c r="F71" s="38"/>
      <c r="G71" s="58">
        <f t="shared" si="10"/>
        <v>0</v>
      </c>
    </row>
    <row r="72" spans="1:7" s="79" customFormat="1">
      <c r="A72" s="83" t="s">
        <v>140</v>
      </c>
      <c r="B72" s="69" t="s">
        <v>145</v>
      </c>
      <c r="C72" s="45">
        <v>1</v>
      </c>
      <c r="D72" s="37" t="s">
        <v>4</v>
      </c>
      <c r="E72" s="81"/>
      <c r="F72" s="38"/>
      <c r="G72" s="58">
        <f t="shared" si="10"/>
        <v>0</v>
      </c>
    </row>
    <row r="73" spans="1:7" s="79" customFormat="1">
      <c r="A73" s="48"/>
      <c r="B73" s="34"/>
      <c r="C73" s="45"/>
      <c r="D73" s="37"/>
      <c r="E73" s="38"/>
      <c r="F73" s="38"/>
      <c r="G73" s="73"/>
    </row>
    <row r="74" spans="1:7">
      <c r="A74" s="76" t="s">
        <v>105</v>
      </c>
      <c r="B74" s="66" t="s">
        <v>59</v>
      </c>
      <c r="C74" s="67"/>
      <c r="D74" s="68"/>
      <c r="E74" s="58"/>
      <c r="F74" s="58"/>
      <c r="G74" s="58"/>
    </row>
    <row r="75" spans="1:7">
      <c r="A75" s="47" t="s">
        <v>106</v>
      </c>
      <c r="B75" s="34" t="s">
        <v>163</v>
      </c>
      <c r="C75" s="45" t="s">
        <v>34</v>
      </c>
      <c r="D75" s="37"/>
      <c r="E75" s="38"/>
      <c r="F75" s="49"/>
      <c r="G75" s="73"/>
    </row>
    <row r="76" spans="1:7">
      <c r="A76" s="83" t="s">
        <v>67</v>
      </c>
      <c r="B76" s="69" t="s">
        <v>154</v>
      </c>
      <c r="C76" s="44">
        <v>1</v>
      </c>
      <c r="D76" s="37" t="s">
        <v>4</v>
      </c>
      <c r="E76" s="81"/>
      <c r="F76" s="38"/>
      <c r="G76" s="58">
        <f t="shared" ref="G76:G80" si="11">SUM(C76*E76)</f>
        <v>0</v>
      </c>
    </row>
    <row r="77" spans="1:7">
      <c r="A77" s="83" t="s">
        <v>139</v>
      </c>
      <c r="B77" s="69" t="s">
        <v>118</v>
      </c>
      <c r="C77" s="44">
        <v>1</v>
      </c>
      <c r="D77" s="37" t="s">
        <v>4</v>
      </c>
      <c r="E77" s="81"/>
      <c r="F77" s="38"/>
      <c r="G77" s="58">
        <f t="shared" si="11"/>
        <v>0</v>
      </c>
    </row>
    <row r="78" spans="1:7">
      <c r="A78" s="83" t="s">
        <v>140</v>
      </c>
      <c r="B78" s="69" t="s">
        <v>119</v>
      </c>
      <c r="C78" s="44">
        <v>1</v>
      </c>
      <c r="D78" s="37" t="s">
        <v>4</v>
      </c>
      <c r="E78" s="81"/>
      <c r="F78" s="38"/>
      <c r="G78" s="58">
        <f t="shared" si="11"/>
        <v>0</v>
      </c>
    </row>
    <row r="79" spans="1:7">
      <c r="A79" s="47" t="s">
        <v>107</v>
      </c>
      <c r="B79" s="34" t="s">
        <v>164</v>
      </c>
      <c r="C79" s="45">
        <v>2</v>
      </c>
      <c r="D79" s="37" t="s">
        <v>4</v>
      </c>
      <c r="E79" s="81"/>
      <c r="F79" s="49"/>
      <c r="G79" s="58">
        <f t="shared" si="11"/>
        <v>0</v>
      </c>
    </row>
    <row r="80" spans="1:7">
      <c r="A80" s="47" t="s">
        <v>108</v>
      </c>
      <c r="B80" s="34" t="s">
        <v>62</v>
      </c>
      <c r="C80" s="45">
        <v>9</v>
      </c>
      <c r="D80" s="80" t="s">
        <v>4</v>
      </c>
      <c r="E80" s="81"/>
      <c r="F80" s="49"/>
      <c r="G80" s="58">
        <f t="shared" si="11"/>
        <v>0</v>
      </c>
    </row>
    <row r="81" spans="1:7">
      <c r="E81" s="38"/>
      <c r="F81" s="49"/>
      <c r="G81" s="38"/>
    </row>
    <row r="82" spans="1:7">
      <c r="A82" s="76" t="s">
        <v>109</v>
      </c>
      <c r="B82" s="66" t="s">
        <v>37</v>
      </c>
      <c r="C82" s="67"/>
      <c r="D82" s="68"/>
      <c r="E82" s="58"/>
      <c r="F82" s="58"/>
      <c r="G82" s="58"/>
    </row>
    <row r="83" spans="1:7">
      <c r="A83" s="47" t="s">
        <v>110</v>
      </c>
      <c r="B83" s="34" t="s">
        <v>38</v>
      </c>
      <c r="C83" s="45" t="s">
        <v>34</v>
      </c>
      <c r="D83" s="37"/>
      <c r="E83" s="73"/>
      <c r="F83" s="38"/>
      <c r="G83" s="38"/>
    </row>
    <row r="84" spans="1:7" s="79" customFormat="1">
      <c r="A84" s="83" t="s">
        <v>67</v>
      </c>
      <c r="B84" s="69" t="s">
        <v>137</v>
      </c>
      <c r="C84" s="44">
        <v>440</v>
      </c>
      <c r="D84" s="37" t="s">
        <v>3</v>
      </c>
      <c r="E84" s="82"/>
      <c r="F84" s="38"/>
      <c r="G84" s="58">
        <f t="shared" ref="G84:G85" si="12">SUM(C84*E84)</f>
        <v>0</v>
      </c>
    </row>
    <row r="85" spans="1:7" s="79" customFormat="1">
      <c r="A85" s="83" t="s">
        <v>139</v>
      </c>
      <c r="B85" s="69" t="s">
        <v>138</v>
      </c>
      <c r="C85" s="44">
        <v>30</v>
      </c>
      <c r="D85" s="37" t="s">
        <v>3</v>
      </c>
      <c r="E85" s="81"/>
      <c r="F85" s="38"/>
      <c r="G85" s="58">
        <f t="shared" si="12"/>
        <v>0</v>
      </c>
    </row>
    <row r="86" spans="1:7" s="79" customFormat="1">
      <c r="A86" s="47"/>
      <c r="B86" s="34"/>
      <c r="C86" s="45"/>
      <c r="D86" s="37"/>
      <c r="E86" s="38"/>
      <c r="F86" s="49"/>
      <c r="G86" s="73"/>
    </row>
    <row r="87" spans="1:7">
      <c r="A87" s="65" t="s">
        <v>111</v>
      </c>
      <c r="B87" s="66" t="s">
        <v>39</v>
      </c>
      <c r="C87" s="67"/>
      <c r="D87" s="68"/>
      <c r="E87" s="58"/>
      <c r="F87" s="58"/>
      <c r="G87" s="59"/>
    </row>
    <row r="88" spans="1:7">
      <c r="A88" s="50"/>
      <c r="B88" s="34" t="s">
        <v>40</v>
      </c>
      <c r="C88" s="44">
        <v>40</v>
      </c>
      <c r="D88" s="37" t="s">
        <v>41</v>
      </c>
      <c r="E88" s="81"/>
      <c r="F88" s="38"/>
      <c r="G88" s="58">
        <f t="shared" ref="G88:G93" si="13">SUM(C88*E88)</f>
        <v>0</v>
      </c>
    </row>
    <row r="89" spans="1:7">
      <c r="A89" s="50"/>
      <c r="B89" s="34" t="s">
        <v>42</v>
      </c>
      <c r="C89" s="44">
        <v>10</v>
      </c>
      <c r="D89" s="37" t="s">
        <v>41</v>
      </c>
      <c r="E89" s="81"/>
      <c r="F89" s="38"/>
      <c r="G89" s="58">
        <f t="shared" si="13"/>
        <v>0</v>
      </c>
    </row>
    <row r="90" spans="1:7">
      <c r="A90" s="50"/>
      <c r="B90" s="34" t="s">
        <v>43</v>
      </c>
      <c r="C90" s="44">
        <v>10</v>
      </c>
      <c r="D90" s="37" t="s">
        <v>41</v>
      </c>
      <c r="E90" s="81"/>
      <c r="F90" s="38"/>
      <c r="G90" s="58">
        <f t="shared" si="13"/>
        <v>0</v>
      </c>
    </row>
    <row r="91" spans="1:7" ht="27">
      <c r="A91" s="50"/>
      <c r="B91" s="34" t="s">
        <v>44</v>
      </c>
      <c r="C91" s="44">
        <v>10</v>
      </c>
      <c r="D91" s="37" t="s">
        <v>41</v>
      </c>
      <c r="E91" s="81"/>
      <c r="F91" s="38"/>
      <c r="G91" s="58">
        <f t="shared" si="13"/>
        <v>0</v>
      </c>
    </row>
    <row r="92" spans="1:7">
      <c r="A92" s="50"/>
      <c r="B92" s="34" t="s">
        <v>45</v>
      </c>
      <c r="C92" s="44">
        <v>10</v>
      </c>
      <c r="D92" s="37" t="s">
        <v>41</v>
      </c>
      <c r="E92" s="81"/>
      <c r="F92" s="38"/>
      <c r="G92" s="58">
        <f t="shared" si="13"/>
        <v>0</v>
      </c>
    </row>
    <row r="93" spans="1:7">
      <c r="A93" s="50"/>
      <c r="B93" s="34" t="s">
        <v>46</v>
      </c>
      <c r="C93" s="44">
        <v>10</v>
      </c>
      <c r="D93" s="37" t="s">
        <v>41</v>
      </c>
      <c r="E93" s="81"/>
      <c r="F93" s="38"/>
      <c r="G93" s="58">
        <f t="shared" si="13"/>
        <v>0</v>
      </c>
    </row>
    <row r="94" spans="1:7">
      <c r="A94" s="48"/>
      <c r="B94" s="35"/>
      <c r="C94" s="44"/>
      <c r="D94" s="37"/>
      <c r="E94" s="38"/>
      <c r="F94" s="38"/>
      <c r="G94" s="36"/>
    </row>
    <row r="95" spans="1:7" ht="15" thickBot="1">
      <c r="A95" s="48"/>
      <c r="B95" s="64" t="s">
        <v>112</v>
      </c>
      <c r="C95" s="64"/>
      <c r="D95" s="64"/>
      <c r="E95" s="38"/>
      <c r="F95" s="38"/>
      <c r="G95" s="86">
        <f>SUM(G5:G93)</f>
        <v>0</v>
      </c>
    </row>
    <row r="96" spans="1:7" ht="16.2" thickTop="1">
      <c r="A96" s="51"/>
      <c r="B96" s="39"/>
      <c r="C96" s="43"/>
      <c r="D96" s="32"/>
      <c r="E96" s="33"/>
      <c r="F96" s="33"/>
      <c r="G96" s="33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&amp;L&amp;"Arial,Regular"&amp;8&amp;K000000Hverfisgarður við Lynggötu, Urriðaholti
Garðabæ&amp;R&amp;"Arial,Regular"&amp;8&amp;K000000Tilboðsskrá
1 Frágangur lóðar</oddHeader>
    <oddFooter>&amp;L&amp;"Arial,Regular"&amp;8&amp;K000000Landslag ehf&amp;C&amp;"Arial,Regular"&amp;8&amp;K000000&amp;P</oddFoot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Tilboðsblað</vt:lpstr>
      <vt:lpstr>8 Frágangur lóðar</vt:lpstr>
      <vt:lpstr>'8 Frágangur lóðar'!Print_Area</vt:lpstr>
      <vt:lpstr>Tilboðsblað!Print_Area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Halldór Eyjólfsson</dc:creator>
  <cp:lastModifiedBy>Eiður Páll Birgisson</cp:lastModifiedBy>
  <cp:lastPrinted>2021-06-02T15:33:20Z</cp:lastPrinted>
  <dcterms:created xsi:type="dcterms:W3CDTF">2013-05-24T11:39:00Z</dcterms:created>
  <dcterms:modified xsi:type="dcterms:W3CDTF">2021-06-03T13:38:46Z</dcterms:modified>
</cp:coreProperties>
</file>