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ofa\ID2\53263BE8-003E-4744-9119-D7611A289824\0\190000-190999\190299\L\L\"/>
    </mc:Choice>
  </mc:AlternateContent>
  <xr:revisionPtr revIDLastSave="0" documentId="13_ncr:1_{6A808394-9A05-49A2-BFC2-D4D89767188D}" xr6:coauthVersionLast="46" xr6:coauthVersionMax="46" xr10:uidLastSave="{00000000-0000-0000-0000-000000000000}"/>
  <bookViews>
    <workbookView xWindow="23880" yWindow="-2145" windowWidth="29040" windowHeight="18240" tabRatio="913" activeTab="1" xr2:uid="{00000000-000D-0000-FFFF-FFFF00000000}"/>
  </bookViews>
  <sheets>
    <sheet name="YFIRLITSBLAÐ" sheetId="1" r:id="rId1"/>
    <sheet name="LIÐIR" sheetId="15" r:id="rId2"/>
  </sheets>
  <definedNames>
    <definedName name="_Ref1270186" localSheetId="1">LIÐIR!#REF!</definedName>
    <definedName name="_Ref25922083" localSheetId="1">LIÐIR!$K$78</definedName>
    <definedName name="_Ref26251575" localSheetId="1">LIÐIR!$O$512</definedName>
    <definedName name="_Ref354400172" localSheetId="1">LIÐIR!$N$587</definedName>
    <definedName name="_Ref390426971" localSheetId="1">LIÐIR!$K$94</definedName>
    <definedName name="_Ref4410002" localSheetId="1">LIÐIR!#REF!</definedName>
    <definedName name="_Ref448822022" localSheetId="1">LIÐIR!#REF!</definedName>
    <definedName name="_Ref466365757" localSheetId="1">LIÐIR!$O$504</definedName>
    <definedName name="_Ref466365782" localSheetId="1">LIÐIR!$O$503</definedName>
    <definedName name="_Ref468975214" localSheetId="1">LIÐIR!$O$505</definedName>
    <definedName name="_Ref468975657" localSheetId="1">LIÐIR!#REF!</definedName>
    <definedName name="_Ref472603403" localSheetId="1">LIÐIR!#REF!</definedName>
    <definedName name="_Ref483013629" localSheetId="1">LIÐIR!#REF!</definedName>
    <definedName name="_Ref507649831" localSheetId="1">LIÐIR!#REF!</definedName>
    <definedName name="_Ref514024115" localSheetId="1">LIÐIR!$N$590</definedName>
    <definedName name="_Toc125860810" localSheetId="1">LIÐIR!$P$585</definedName>
    <definedName name="_Toc125860811" localSheetId="1">LIÐIR!$O$550</definedName>
    <definedName name="_Toc12786141" localSheetId="1">LIÐIR!$O$547</definedName>
    <definedName name="_Toc18488855" localSheetId="1">LIÐIR!$O$502</definedName>
    <definedName name="_Toc25141408" localSheetId="1">LIÐIR!$O$509</definedName>
    <definedName name="_Toc25141416" localSheetId="1">LIÐIR!$O$511</definedName>
    <definedName name="_Toc26273605" localSheetId="1">LIÐIR!$N$585</definedName>
    <definedName name="_Toc26273620" localSheetId="1">LIÐIR!$O$506</definedName>
    <definedName name="_Toc26273622" localSheetId="1">LIÐIR!$O$507</definedName>
    <definedName name="_Toc30077028" localSheetId="1">LIÐIR!$O$548</definedName>
    <definedName name="_Toc35056134" localSheetId="1">LIÐIR!#REF!</definedName>
    <definedName name="_Toc35056157" localSheetId="1">LIÐIR!$O$551</definedName>
    <definedName name="_Toc351040918" localSheetId="1">LIÐIR!$N$557</definedName>
    <definedName name="_Toc351040922" localSheetId="1">LIÐIR!$O$544</definedName>
    <definedName name="_Toc356149596" localSheetId="1">LIÐIR!#REF!</definedName>
    <definedName name="_Toc356149597" localSheetId="1">LIÐIR!#REF!</definedName>
    <definedName name="_Toc356149598" localSheetId="1">LIÐIR!#REF!</definedName>
    <definedName name="_Toc356149599" localSheetId="1">LIÐIR!#REF!</definedName>
    <definedName name="_Toc356149611" localSheetId="1">LIÐIR!#REF!</definedName>
    <definedName name="_Toc356149612" localSheetId="1">LIÐIR!#REF!</definedName>
    <definedName name="_Toc356149613" localSheetId="1">LIÐIR!#REF!</definedName>
    <definedName name="_Toc356149614" localSheetId="1">LIÐIR!#REF!</definedName>
    <definedName name="_Toc356149615" localSheetId="1">LIÐIR!#REF!</definedName>
    <definedName name="_Toc356149616" localSheetId="1">LIÐIR!#REF!</definedName>
    <definedName name="_Toc356149617" localSheetId="1">LIÐIR!#REF!</definedName>
    <definedName name="_Toc356149619" localSheetId="1">LIÐIR!#REF!</definedName>
    <definedName name="_Toc356149620" localSheetId="1">LIÐIR!#REF!</definedName>
    <definedName name="_Toc356149621" localSheetId="1">LIÐIR!#REF!</definedName>
    <definedName name="_Toc359474596" localSheetId="1">LIÐIR!#REF!</definedName>
    <definedName name="_Toc359474599" localSheetId="1">LIÐIR!#REF!</definedName>
    <definedName name="_Toc359474601" localSheetId="1">LIÐIR!#REF!</definedName>
    <definedName name="_Toc359744286" localSheetId="1">LIÐIR!#REF!</definedName>
    <definedName name="_Toc377406212" localSheetId="1">LIÐIR!$N$554</definedName>
    <definedName name="_Toc377406216" localSheetId="1">LIÐIR!$N$558</definedName>
    <definedName name="_Toc377406217" localSheetId="1">LIÐIR!$N$559</definedName>
    <definedName name="_Toc377406218" localSheetId="1">LIÐIR!$N$560</definedName>
    <definedName name="_Toc377406220" localSheetId="1">LIÐIR!$N$561</definedName>
    <definedName name="_Toc378879222" localSheetId="1">LIÐIR!$K$472</definedName>
    <definedName name="_Toc378879224" localSheetId="1">LIÐIR!$O$534</definedName>
    <definedName name="_Toc382131484" localSheetId="1">LIÐIR!$N$562</definedName>
    <definedName name="_Toc386871207" localSheetId="1">LIÐIR!$P$31</definedName>
    <definedName name="_Toc386871209" localSheetId="1">LIÐIR!$O$55</definedName>
    <definedName name="_Toc386871217" localSheetId="1">LIÐIR!#REF!</definedName>
    <definedName name="_Toc386871219" localSheetId="1">LIÐIR!#REF!</definedName>
    <definedName name="_Toc386871221" localSheetId="1">LIÐIR!#REF!</definedName>
    <definedName name="_Toc386871223" localSheetId="1">LIÐIR!#REF!</definedName>
    <definedName name="_Toc386871228" localSheetId="1">LIÐIR!#REF!</definedName>
    <definedName name="_Toc386871231" localSheetId="1">LIÐIR!#REF!</definedName>
    <definedName name="_Toc386871236" localSheetId="1">LIÐIR!#REF!</definedName>
    <definedName name="_Toc386871241" localSheetId="1">LIÐIR!#REF!</definedName>
    <definedName name="_Toc386871245" localSheetId="1">LIÐIR!#REF!</definedName>
    <definedName name="_Toc386871250" localSheetId="1">LIÐIR!#REF!</definedName>
    <definedName name="_Toc386871255" localSheetId="1">LIÐIR!#REF!</definedName>
    <definedName name="_Toc386871257" localSheetId="1">LIÐIR!#REF!</definedName>
    <definedName name="_Toc38768683" localSheetId="1">LIÐIR!#REF!</definedName>
    <definedName name="_Toc38768691" localSheetId="1">LIÐIR!#REF!</definedName>
    <definedName name="_Toc390674950" localSheetId="1">LIÐIR!$K$101</definedName>
    <definedName name="_Toc390674958" localSheetId="1">LIÐIR!$O$519</definedName>
    <definedName name="_Toc40170495" localSheetId="1">LIÐIR!$N$594</definedName>
    <definedName name="_Toc40170497" localSheetId="1">LIÐIR!$N$596</definedName>
    <definedName name="_Toc40170498" localSheetId="1">LIÐIR!$N$597</definedName>
    <definedName name="_Toc40170499" localSheetId="1">LIÐIR!$N$598</definedName>
    <definedName name="_Toc40170500" localSheetId="1">LIÐIR!$N$599</definedName>
    <definedName name="_Toc40170501" localSheetId="1">LIÐIR!$N$600</definedName>
    <definedName name="_Toc40170502" localSheetId="1">LIÐIR!$N$601</definedName>
    <definedName name="_Toc40170503" localSheetId="1">LIÐIR!$N$602</definedName>
    <definedName name="_Toc40170507" localSheetId="1">LIÐIR!$N$606</definedName>
    <definedName name="_Toc40170512" localSheetId="1">LIÐIR!$N$611</definedName>
    <definedName name="_Toc40170575" localSheetId="1">LIÐIR!$O$549</definedName>
    <definedName name="_Toc40254705" localSheetId="1">LIÐIR!#REF!</definedName>
    <definedName name="_Toc42081405" localSheetId="1">LIÐIR!$O$508</definedName>
    <definedName name="_Toc42081411" localSheetId="1">LIÐIR!$O$510</definedName>
    <definedName name="_Toc42081414" localSheetId="1">LIÐIR!$O$513</definedName>
    <definedName name="_Toc42081415" localSheetId="1">LIÐIR!$O$514</definedName>
    <definedName name="_Toc42081416" localSheetId="1">LIÐIR!$K$89</definedName>
    <definedName name="_Toc42081417" localSheetId="1">LIÐIR!$O$515</definedName>
    <definedName name="_Toc42081418" localSheetId="1">LIÐIR!$O$516</definedName>
    <definedName name="_Toc42781325" localSheetId="1">LIÐIR!$O$520</definedName>
    <definedName name="_Toc42781326" localSheetId="1">LIÐIR!$O$521</definedName>
    <definedName name="_Toc42781327" localSheetId="1">LIÐIR!$O$522</definedName>
    <definedName name="_Toc42781328" localSheetId="1">LIÐIR!$O$523</definedName>
    <definedName name="_Toc42781329" localSheetId="1">LIÐIR!#REF!</definedName>
    <definedName name="_Toc42781330" localSheetId="1">LIÐIR!$O$524</definedName>
    <definedName name="_Toc42781331" localSheetId="1">LIÐIR!$O$525</definedName>
    <definedName name="_Toc42781332" localSheetId="1">LIÐIR!$O$526</definedName>
    <definedName name="_Toc42781333" localSheetId="1">LIÐIR!$O$527</definedName>
    <definedName name="_Toc42781334" localSheetId="1">LIÐIR!#REF!</definedName>
    <definedName name="_Toc42781335" localSheetId="1">LIÐIR!$O$528</definedName>
    <definedName name="_Toc42781336" localSheetId="1">LIÐIR!$O$529</definedName>
    <definedName name="_Toc42781337" localSheetId="1">LIÐIR!$O$530</definedName>
    <definedName name="_Toc42781338" localSheetId="1">LIÐIR!$O$531</definedName>
    <definedName name="_Toc42781339" localSheetId="1">LIÐIR!$O$532</definedName>
    <definedName name="_Toc42798397" localSheetId="1">LIÐIR!$P$33</definedName>
    <definedName name="_Toc42798399" localSheetId="1">LIÐIR!#REF!</definedName>
    <definedName name="_Toc42798400" localSheetId="1">LIÐIR!#REF!</definedName>
    <definedName name="_Toc42798401" localSheetId="1">LIÐIR!#REF!</definedName>
    <definedName name="_Toc42798402" localSheetId="1">LIÐIR!#REF!</definedName>
    <definedName name="_Toc42798403" localSheetId="1">LIÐIR!#REF!</definedName>
    <definedName name="_Toc42798404" localSheetId="1">LIÐIR!#REF!</definedName>
    <definedName name="_Toc42798405" localSheetId="1">LIÐIR!#REF!</definedName>
    <definedName name="_Toc42798407" localSheetId="1">LIÐIR!#REF!</definedName>
    <definedName name="_Toc42798409" localSheetId="1">LIÐIR!$P$54</definedName>
    <definedName name="_Toc42798411" localSheetId="1">LIÐIR!#REF!</definedName>
    <definedName name="_Toc42798413" localSheetId="1">LIÐIR!#REF!</definedName>
    <definedName name="_Toc42798415" localSheetId="1">LIÐIR!#REF!</definedName>
    <definedName name="_Toc42798417" localSheetId="1">LIÐIR!#REF!</definedName>
    <definedName name="_Toc42798418" localSheetId="1">LIÐIR!#REF!</definedName>
    <definedName name="_Toc42798420" localSheetId="1">LIÐIR!#REF!</definedName>
    <definedName name="_Toc42798421" localSheetId="1">LIÐIR!#REF!</definedName>
    <definedName name="_Toc42798422" localSheetId="1">LIÐIR!#REF!</definedName>
    <definedName name="_Toc42798423" localSheetId="1">LIÐIR!#REF!</definedName>
    <definedName name="_Toc42798432" localSheetId="1">LIÐIR!#REF!</definedName>
    <definedName name="_Toc42798433" localSheetId="1">LIÐIR!#REF!</definedName>
    <definedName name="_Toc42798434" localSheetId="1">LIÐIR!#REF!</definedName>
    <definedName name="_Toc42798436" localSheetId="1">LIÐIR!#REF!</definedName>
    <definedName name="_Toc42798437" localSheetId="1">LIÐIR!#REF!</definedName>
    <definedName name="_Toc42798438" localSheetId="1">LIÐIR!#REF!</definedName>
    <definedName name="_Toc42798440" localSheetId="1">LIÐIR!#REF!</definedName>
    <definedName name="_Toc42798441" localSheetId="1">LIÐIR!#REF!</definedName>
    <definedName name="_Toc42798442" localSheetId="1">LIÐIR!#REF!</definedName>
    <definedName name="_Toc42798443" localSheetId="1">LIÐIR!#REF!</definedName>
    <definedName name="_Toc42798444" localSheetId="1">LIÐIR!#REF!</definedName>
    <definedName name="_Toc42798473" localSheetId="1">LIÐIR!#REF!</definedName>
    <definedName name="_Toc42798477" localSheetId="1">LIÐIR!#REF!</definedName>
    <definedName name="_Toc42798478" localSheetId="1">LIÐIR!#REF!</definedName>
    <definedName name="_Toc42798479" localSheetId="1">LIÐIR!#REF!</definedName>
    <definedName name="_Toc42798485" localSheetId="1">LIÐIR!#REF!</definedName>
    <definedName name="_Toc42798487" localSheetId="1">LIÐIR!#REF!</definedName>
    <definedName name="_Toc42798492" localSheetId="1">LIÐIR!#REF!</definedName>
    <definedName name="_Toc42798498" localSheetId="1">LIÐIR!#REF!</definedName>
    <definedName name="_Toc42798499" localSheetId="1">LIÐIR!#REF!</definedName>
    <definedName name="_Toc42798500" localSheetId="1">LIÐIR!#REF!</definedName>
    <definedName name="_Toc42798501" localSheetId="1">LIÐIR!#REF!</definedName>
    <definedName name="_Toc42798502" localSheetId="1">LIÐIR!#REF!</definedName>
    <definedName name="_Toc42798503" localSheetId="1">LIÐIR!#REF!</definedName>
    <definedName name="_Toc42798504" localSheetId="1">LIÐIR!#REF!</definedName>
    <definedName name="_Toc42798505" localSheetId="1">LIÐIR!#REF!</definedName>
    <definedName name="_Toc42798507" localSheetId="1">LIÐIR!#REF!</definedName>
    <definedName name="_Toc42798508" localSheetId="1">LIÐIR!#REF!</definedName>
    <definedName name="_Toc42798509" localSheetId="1">LIÐIR!#REF!</definedName>
    <definedName name="_Toc42798510" localSheetId="1">LIÐIR!#REF!</definedName>
    <definedName name="_Toc42798511" localSheetId="1">LIÐIR!#REF!</definedName>
    <definedName name="_Toc42798512" localSheetId="1">LIÐIR!#REF!</definedName>
    <definedName name="_Toc42798515" localSheetId="1">LIÐIR!$K$56</definedName>
    <definedName name="_Toc42798516" localSheetId="1">LIÐIR!$K$57</definedName>
    <definedName name="_Toc42798517" localSheetId="1">LIÐIR!$K$58</definedName>
    <definedName name="_Toc42798544" localSheetId="1">LIÐIR!$K$93</definedName>
    <definedName name="_Toc42798546" localSheetId="1">LIÐIR!$O$517</definedName>
    <definedName name="_Toc42798550" localSheetId="1">LIÐIR!$O$518</definedName>
    <definedName name="_Toc42798552" localSheetId="1">LIÐIR!#REF!</definedName>
    <definedName name="_Toc42798553" localSheetId="1">LIÐIR!#REF!</definedName>
    <definedName name="_Toc42798569" localSheetId="1">LIÐIR!$K$471</definedName>
    <definedName name="_Toc42798570" localSheetId="1">LIÐIR!$K$493</definedName>
    <definedName name="_Toc42798571" localSheetId="1">LIÐIR!$K$494</definedName>
    <definedName name="_Toc42798572" localSheetId="1">LIÐIR!$K$495</definedName>
    <definedName name="_Toc42798573" localSheetId="1">LIÐIR!$K$496</definedName>
    <definedName name="_Toc42798574" localSheetId="1">LIÐIR!$K$497</definedName>
    <definedName name="_Toc42798575" localSheetId="1">LIÐIR!$K$499</definedName>
    <definedName name="_Toc439091015" localSheetId="1">LIÐIR!$K$256</definedName>
    <definedName name="_Toc439091021" localSheetId="1">LIÐIR!$K$257</definedName>
    <definedName name="_Toc471890432" localSheetId="1">LIÐIR!#REF!</definedName>
    <definedName name="_Toc471890433" localSheetId="1">LIÐIR!$O$500</definedName>
    <definedName name="_Toc471890434" localSheetId="1">LIÐIR!$O$501</definedName>
    <definedName name="_Toc471890523" localSheetId="1">LIÐIR!$O$535</definedName>
    <definedName name="_Toc478992897" localSheetId="1">LIÐIR!#REF!</definedName>
    <definedName name="_Toc490724769" localSheetId="1">LIÐIR!$N$595</definedName>
    <definedName name="_Toc490724770" localSheetId="1">LIÐIR!$N$603</definedName>
    <definedName name="_Toc490724772" localSheetId="1">LIÐIR!$N$605</definedName>
    <definedName name="_Toc490724775" localSheetId="1">LIÐIR!$N$607</definedName>
    <definedName name="_Toc490724779" localSheetId="1">LIÐIR!$N$612</definedName>
    <definedName name="_Toc490724780" localSheetId="1">LIÐIR!$N$613</definedName>
    <definedName name="_Toc514240150" localSheetId="1">LIÐIR!$N$588</definedName>
    <definedName name="_Toc514240152" localSheetId="1">LIÐIR!$N$589</definedName>
    <definedName name="_Toc514240154" localSheetId="1">LIÐIR!$N$591</definedName>
    <definedName name="_Toc514240155" localSheetId="1">LIÐIR!$N$592</definedName>
    <definedName name="_Toc514240166" localSheetId="1">LIÐIR!$N$604</definedName>
    <definedName name="_Toc514240170" localSheetId="1">LIÐIR!$N$608</definedName>
    <definedName name="_Toc514240173" localSheetId="1">LIÐIR!$N$614</definedName>
    <definedName name="_Toc515373771" localSheetId="1">LIÐIR!$N$586</definedName>
    <definedName name="_Toc519090505" localSheetId="1">LIÐIR!$N$593</definedName>
    <definedName name="_Toc527464714" localSheetId="1">LIÐIR!$O$543</definedName>
    <definedName name="_Toc531098577" localSheetId="1">LIÐIR!$K$491</definedName>
    <definedName name="_xlnm.Print_Area" localSheetId="1">LIÐIR!$A$1:$F$469</definedName>
    <definedName name="_xlnm.Print_Area" localSheetId="0">YFIRLITSBLAÐ!$A$1:$D$47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2" i="15" l="1"/>
  <c r="F271" i="15"/>
  <c r="F268" i="15"/>
  <c r="F262" i="15"/>
  <c r="F263" i="15"/>
  <c r="F265" i="15"/>
  <c r="F266" i="15"/>
  <c r="F267" i="15"/>
  <c r="F269" i="15"/>
  <c r="F273" i="15"/>
  <c r="F274" i="15"/>
  <c r="F370" i="15" l="1"/>
  <c r="F369" i="15"/>
  <c r="F368" i="15"/>
  <c r="F367" i="15"/>
  <c r="F426" i="15" l="1"/>
  <c r="F425" i="15" l="1"/>
  <c r="F423" i="15"/>
  <c r="F422" i="15"/>
  <c r="F440" i="15" l="1"/>
  <c r="F451" i="15"/>
  <c r="F448" i="15"/>
  <c r="F446" i="15"/>
  <c r="F444" i="15"/>
  <c r="F434" i="15"/>
  <c r="F435" i="15"/>
  <c r="F438" i="15" l="1"/>
  <c r="F432" i="15"/>
  <c r="F428" i="15"/>
  <c r="F453" i="15" l="1"/>
  <c r="D24" i="1" s="1"/>
  <c r="F321" i="15"/>
  <c r="F322" i="15"/>
  <c r="F320" i="15"/>
  <c r="F323" i="15"/>
  <c r="F319" i="15"/>
  <c r="F465" i="15" l="1"/>
  <c r="F464" i="15"/>
  <c r="F462" i="15"/>
  <c r="F461" i="15"/>
  <c r="F459" i="15"/>
  <c r="F458" i="15"/>
  <c r="F467" i="15" l="1"/>
  <c r="D25" i="1" s="1"/>
  <c r="F45" i="15"/>
  <c r="F400" i="15" l="1"/>
  <c r="F326" i="15"/>
  <c r="F4" i="15"/>
  <c r="F415" i="15"/>
  <c r="F410" i="15"/>
  <c r="F409" i="15"/>
  <c r="F407" i="15"/>
  <c r="F405" i="15"/>
  <c r="F404" i="15"/>
  <c r="F402" i="15"/>
  <c r="F401" i="15"/>
  <c r="F399" i="15"/>
  <c r="F398" i="15"/>
  <c r="F397" i="15"/>
  <c r="F396" i="15"/>
  <c r="F390" i="15"/>
  <c r="F388" i="15"/>
  <c r="F385" i="15"/>
  <c r="F384" i="15"/>
  <c r="F383" i="15"/>
  <c r="F382" i="15"/>
  <c r="F105" i="15"/>
  <c r="F239" i="15"/>
  <c r="F40" i="15"/>
  <c r="F44" i="15"/>
  <c r="F107" i="15"/>
  <c r="F50" i="15"/>
  <c r="F49" i="15"/>
  <c r="F39" i="15"/>
  <c r="F38" i="15"/>
  <c r="F46" i="15"/>
  <c r="F111" i="15"/>
  <c r="F110" i="15"/>
  <c r="F109" i="15"/>
  <c r="F108" i="15"/>
  <c r="F106" i="15"/>
  <c r="F103" i="15"/>
  <c r="F101" i="15"/>
  <c r="F100" i="15"/>
  <c r="F99" i="15"/>
  <c r="F98" i="15"/>
  <c r="F97" i="15"/>
  <c r="F92" i="15"/>
  <c r="F90" i="15"/>
  <c r="F89" i="15"/>
  <c r="F88" i="15"/>
  <c r="F87" i="15"/>
  <c r="F86" i="15"/>
  <c r="F85" i="15"/>
  <c r="F84" i="15"/>
  <c r="F83" i="15"/>
  <c r="F81" i="15"/>
  <c r="F79" i="15"/>
  <c r="F78" i="15"/>
  <c r="F77" i="15"/>
  <c r="F76" i="15"/>
  <c r="F74" i="15"/>
  <c r="F73" i="15"/>
  <c r="F72" i="15"/>
  <c r="F71" i="15"/>
  <c r="F69" i="15"/>
  <c r="F68" i="15"/>
  <c r="F66" i="15"/>
  <c r="F65" i="15"/>
  <c r="F64" i="15"/>
  <c r="F63" i="15"/>
  <c r="F62" i="15"/>
  <c r="F61" i="15"/>
  <c r="F54" i="15"/>
  <c r="F53" i="15"/>
  <c r="F51" i="15"/>
  <c r="F43" i="15"/>
  <c r="F41" i="15"/>
  <c r="F31" i="15"/>
  <c r="F30" i="15"/>
  <c r="F29" i="15"/>
  <c r="F28" i="15"/>
  <c r="F27" i="15"/>
  <c r="F26" i="15"/>
  <c r="F23" i="15"/>
  <c r="F21" i="15"/>
  <c r="F20" i="15"/>
  <c r="F19" i="15"/>
  <c r="F17" i="15"/>
  <c r="F16" i="15"/>
  <c r="F15" i="15"/>
  <c r="F13" i="15"/>
  <c r="F12" i="15"/>
  <c r="F11" i="15"/>
  <c r="F8" i="15"/>
  <c r="F7" i="15"/>
  <c r="F6" i="15"/>
  <c r="F5" i="15"/>
  <c r="F376" i="15"/>
  <c r="F375" i="15"/>
  <c r="F374" i="15"/>
  <c r="F373" i="15"/>
  <c r="F371" i="15"/>
  <c r="F365" i="15"/>
  <c r="F363" i="15"/>
  <c r="F361" i="15"/>
  <c r="F359" i="15"/>
  <c r="F357" i="15"/>
  <c r="F356" i="15"/>
  <c r="F355" i="15"/>
  <c r="F354" i="15"/>
  <c r="F352" i="15"/>
  <c r="F350" i="15"/>
  <c r="F349" i="15"/>
  <c r="F348" i="15"/>
  <c r="F347" i="15"/>
  <c r="F344" i="15"/>
  <c r="F343" i="15"/>
  <c r="F342" i="15"/>
  <c r="F341" i="15"/>
  <c r="F340" i="15"/>
  <c r="F339" i="15"/>
  <c r="F338" i="15"/>
  <c r="F337" i="15"/>
  <c r="F336" i="15"/>
  <c r="F335" i="15"/>
  <c r="F334" i="15"/>
  <c r="F333" i="15"/>
  <c r="F332" i="15"/>
  <c r="F325" i="15"/>
  <c r="F324" i="15"/>
  <c r="F317" i="15"/>
  <c r="F316" i="15"/>
  <c r="F315" i="15"/>
  <c r="F314" i="15"/>
  <c r="F313" i="15"/>
  <c r="F312" i="15"/>
  <c r="F311" i="15"/>
  <c r="F310" i="15"/>
  <c r="F309" i="15"/>
  <c r="F308" i="15"/>
  <c r="F307" i="15"/>
  <c r="F306" i="15"/>
  <c r="F305" i="15"/>
  <c r="F304" i="15"/>
  <c r="F303" i="15"/>
  <c r="F302" i="15"/>
  <c r="F301" i="15"/>
  <c r="F300" i="15"/>
  <c r="F299" i="15"/>
  <c r="F298" i="15"/>
  <c r="F297" i="15"/>
  <c r="F296" i="15"/>
  <c r="F295" i="15"/>
  <c r="F293" i="15"/>
  <c r="F290" i="15"/>
  <c r="F289" i="15"/>
  <c r="F288" i="15"/>
  <c r="F287" i="15"/>
  <c r="F286" i="15"/>
  <c r="F285" i="15"/>
  <c r="F284" i="15"/>
  <c r="F283" i="15"/>
  <c r="F282" i="15"/>
  <c r="F281" i="15"/>
  <c r="F260" i="15"/>
  <c r="F258" i="15"/>
  <c r="F257" i="15"/>
  <c r="F256" i="15"/>
  <c r="F255" i="15"/>
  <c r="F254" i="15"/>
  <c r="F253" i="15"/>
  <c r="F252" i="15"/>
  <c r="F251" i="15"/>
  <c r="F248" i="15"/>
  <c r="F247" i="15"/>
  <c r="F245" i="15"/>
  <c r="F244" i="15"/>
  <c r="F243" i="15"/>
  <c r="F242" i="15"/>
  <c r="F241" i="15"/>
  <c r="F236" i="15"/>
  <c r="F234" i="15"/>
  <c r="F233" i="15"/>
  <c r="F231" i="15"/>
  <c r="F229" i="15"/>
  <c r="F228" i="15"/>
  <c r="F227" i="15"/>
  <c r="F224" i="15"/>
  <c r="F223" i="15"/>
  <c r="F221" i="15"/>
  <c r="F220" i="15"/>
  <c r="F219" i="15"/>
  <c r="F212" i="15"/>
  <c r="F211" i="15"/>
  <c r="F210" i="15"/>
  <c r="F208" i="15"/>
  <c r="F207" i="15"/>
  <c r="F205" i="15"/>
  <c r="F203" i="15"/>
  <c r="F201" i="15"/>
  <c r="F200" i="15"/>
  <c r="F199" i="15"/>
  <c r="F197" i="15"/>
  <c r="F196" i="15"/>
  <c r="F195" i="15"/>
  <c r="F193" i="15"/>
  <c r="F190" i="15"/>
  <c r="F188" i="15"/>
  <c r="F187" i="15"/>
  <c r="F185" i="15"/>
  <c r="F184" i="15"/>
  <c r="F183" i="15"/>
  <c r="F181" i="15"/>
  <c r="F180" i="15"/>
  <c r="F179" i="15"/>
  <c r="F178" i="15"/>
  <c r="F177" i="15"/>
  <c r="F174" i="15"/>
  <c r="F171" i="15"/>
  <c r="F170" i="15"/>
  <c r="F169" i="15"/>
  <c r="F168" i="15"/>
  <c r="F166" i="15"/>
  <c r="F165" i="15"/>
  <c r="F164" i="15"/>
  <c r="F163" i="15"/>
  <c r="F156" i="15"/>
  <c r="F155" i="15"/>
  <c r="F154" i="15"/>
  <c r="F152" i="15"/>
  <c r="F151" i="15"/>
  <c r="F150" i="15"/>
  <c r="F149" i="15"/>
  <c r="F148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6" i="15"/>
  <c r="F125" i="15"/>
  <c r="F124" i="15"/>
  <c r="F122" i="15"/>
  <c r="F120" i="15"/>
  <c r="F119" i="15"/>
  <c r="F117" i="15"/>
  <c r="F94" i="15" l="1"/>
  <c r="F277" i="15"/>
  <c r="D18" i="1" s="1"/>
  <c r="F113" i="15"/>
  <c r="F56" i="15"/>
  <c r="F33" i="15"/>
  <c r="D13" i="1" s="1"/>
  <c r="F328" i="15"/>
  <c r="D14" i="1"/>
  <c r="F158" i="15"/>
  <c r="D17" i="1" s="1"/>
  <c r="F392" i="15"/>
  <c r="D21" i="1" s="1"/>
  <c r="D19" i="1"/>
  <c r="D15" i="1"/>
  <c r="F417" i="15"/>
  <c r="D23" i="1" s="1"/>
  <c r="F412" i="15"/>
  <c r="D22" i="1" s="1"/>
  <c r="D16" i="1"/>
  <c r="F378" i="15"/>
  <c r="D20" i="1" s="1"/>
  <c r="D27" i="1" l="1"/>
  <c r="F469" i="15"/>
</calcChain>
</file>

<file path=xl/sharedStrings.xml><?xml version="1.0" encoding="utf-8"?>
<sst xmlns="http://schemas.openxmlformats.org/spreadsheetml/2006/main" count="1192" uniqueCount="688">
  <si>
    <t>YFIRLITSBLAÐ</t>
  </si>
  <si>
    <t>Heildartilboðsfjárhæð er með virðisaukaskatti.</t>
  </si>
  <si>
    <t>TILBOÐIÐ SUNDURLIÐAST ÞANNIG:</t>
  </si>
  <si>
    <t>VERKHLUTI</t>
  </si>
  <si>
    <t>TILBOÐSFJÁRHÆÐ MEÐ VSK FÆRIST Á TILBOÐSBLAÐ:</t>
  </si>
  <si>
    <t>NR.</t>
  </si>
  <si>
    <t xml:space="preserve">  HEITI VERKÞÁTTAR</t>
  </si>
  <si>
    <t>MAGN</t>
  </si>
  <si>
    <t>EINING</t>
  </si>
  <si>
    <t>EIN.VERÐ</t>
  </si>
  <si>
    <t>1</t>
  </si>
  <si>
    <t>1.1</t>
  </si>
  <si>
    <t>Aðstaða</t>
  </si>
  <si>
    <t>1.1.1</t>
  </si>
  <si>
    <t>heild</t>
  </si>
  <si>
    <t>1.1.2</t>
  </si>
  <si>
    <t>1.1.3</t>
  </si>
  <si>
    <t>m</t>
  </si>
  <si>
    <t>1.1.4</t>
  </si>
  <si>
    <t>1.2</t>
  </si>
  <si>
    <t>Jarðvinna</t>
  </si>
  <si>
    <t>Gröftur</t>
  </si>
  <si>
    <t>2</t>
  </si>
  <si>
    <t>2.1</t>
  </si>
  <si>
    <t>Steypumót</t>
  </si>
  <si>
    <t>2.1.1</t>
  </si>
  <si>
    <t>2.1.2</t>
  </si>
  <si>
    <t>2.2</t>
  </si>
  <si>
    <t>2.2.1</t>
  </si>
  <si>
    <t>2.2.2</t>
  </si>
  <si>
    <t>3</t>
  </si>
  <si>
    <t>3.1</t>
  </si>
  <si>
    <t>3.1.1</t>
  </si>
  <si>
    <t>3.1.2</t>
  </si>
  <si>
    <t>3.2</t>
  </si>
  <si>
    <t>3.2.1</t>
  </si>
  <si>
    <t>3.2.2</t>
  </si>
  <si>
    <t>3.3</t>
  </si>
  <si>
    <t>3.3.1</t>
  </si>
  <si>
    <t>4</t>
  </si>
  <si>
    <t>4.2</t>
  </si>
  <si>
    <t>4.3</t>
  </si>
  <si>
    <t>4.4</t>
  </si>
  <si>
    <t>4.5</t>
  </si>
  <si>
    <t>5</t>
  </si>
  <si>
    <t>6</t>
  </si>
  <si>
    <t>6.1</t>
  </si>
  <si>
    <t>6.1.1</t>
  </si>
  <si>
    <t>6.1.2</t>
  </si>
  <si>
    <t>7</t>
  </si>
  <si>
    <t>7.1</t>
  </si>
  <si>
    <t>7.3</t>
  </si>
  <si>
    <t>7.4</t>
  </si>
  <si>
    <t>7.5</t>
  </si>
  <si>
    <t>8</t>
  </si>
  <si>
    <t>8.1</t>
  </si>
  <si>
    <t>8.2</t>
  </si>
  <si>
    <t>8.3</t>
  </si>
  <si>
    <t>8.4</t>
  </si>
  <si>
    <t>8.5</t>
  </si>
  <si>
    <t>8.6</t>
  </si>
  <si>
    <t>8.7</t>
  </si>
  <si>
    <t>FJÁRHÆÐ kr.</t>
  </si>
  <si>
    <t>HEILDARVERÐ kr.</t>
  </si>
  <si>
    <t>Aðstæður á vinnusvæði, verksvið o.fl.</t>
  </si>
  <si>
    <t>Aðstaða, frágangur o.fl</t>
  </si>
  <si>
    <t>Öryggisráðstafanir</t>
  </si>
  <si>
    <t>Merkingar vinnusvæða</t>
  </si>
  <si>
    <t>Frágangur</t>
  </si>
  <si>
    <t>1.1.5</t>
  </si>
  <si>
    <t>ÁLFTANES, MIÐSVÆÐI - Svæði 1 - Breiðamýri - Skólpdælustöð</t>
  </si>
  <si>
    <t>Tímavinna</t>
  </si>
  <si>
    <t>Verkamaður</t>
  </si>
  <si>
    <t>klst</t>
  </si>
  <si>
    <t>Vélamaður/bílstjóri</t>
  </si>
  <si>
    <t>Iðnaðarmaður</t>
  </si>
  <si>
    <t>Traktorsgrafa</t>
  </si>
  <si>
    <t>Beltagrafa, 30t</t>
  </si>
  <si>
    <t>Vörubíll</t>
  </si>
  <si>
    <t>Klapparfleygun</t>
  </si>
  <si>
    <t>Fyllingar</t>
  </si>
  <si>
    <t>Malarfylling</t>
  </si>
  <si>
    <t>2.2.3</t>
  </si>
  <si>
    <t>Burðarhæf fylling</t>
  </si>
  <si>
    <t>Fylling í lagnaskurði</t>
  </si>
  <si>
    <t>Burðarvirki</t>
  </si>
  <si>
    <t>3.1.3</t>
  </si>
  <si>
    <t>3.1.4</t>
  </si>
  <si>
    <t>3.1.5</t>
  </si>
  <si>
    <t>3.1.6</t>
  </si>
  <si>
    <t>3.1.7</t>
  </si>
  <si>
    <t>Járnbending</t>
  </si>
  <si>
    <t>Steinsteypa og steypuvinna</t>
  </si>
  <si>
    <t>Yfirborðsmeðhöndlun</t>
  </si>
  <si>
    <t>Frítt steypuyfirborð</t>
  </si>
  <si>
    <t>Innlímd tengijárn</t>
  </si>
  <si>
    <t>Þéttilistar í steypuskil og þéttingar</t>
  </si>
  <si>
    <t>Steypt upp í lagnagöt</t>
  </si>
  <si>
    <t>3.1.8</t>
  </si>
  <si>
    <t>3.1.9</t>
  </si>
  <si>
    <t>3.1.10</t>
  </si>
  <si>
    <t>Innsteyping ídráttarröra</t>
  </si>
  <si>
    <t>Innsteyptir hlutir</t>
  </si>
  <si>
    <t>Þéttleikapróf skólprýma</t>
  </si>
  <si>
    <t>Biti fyrir hlaupakött</t>
  </si>
  <si>
    <t>Vinklar og rist í lensidælusúmp</t>
  </si>
  <si>
    <t>Pallar, veggstigar og handrið</t>
  </si>
  <si>
    <t>Karmur og ristar yfir hífingargat </t>
  </si>
  <si>
    <t>3.2.3</t>
  </si>
  <si>
    <t>3.2.4</t>
  </si>
  <si>
    <t>3.2.5</t>
  </si>
  <si>
    <t>Timburvirki</t>
  </si>
  <si>
    <t>Timbursperrur</t>
  </si>
  <si>
    <t>Fráveita</t>
  </si>
  <si>
    <t>Fráveitulagnir</t>
  </si>
  <si>
    <t>Brunnar</t>
  </si>
  <si>
    <t>Tengingar við núverandi fráveitukerfi</t>
  </si>
  <si>
    <t>Kafli 1 samtals:</t>
  </si>
  <si>
    <t>Kafli 2 samtals:</t>
  </si>
  <si>
    <t>Kafli 3 samtals:</t>
  </si>
  <si>
    <t>Leka og þrýstiprófun fráveitulagna</t>
  </si>
  <si>
    <t>Myndbandsupptökur</t>
  </si>
  <si>
    <t>Kafli 4 samtals:</t>
  </si>
  <si>
    <t>Vélbúnaður</t>
  </si>
  <si>
    <t>Uppsetning búnaðar</t>
  </si>
  <si>
    <t>Uppsetning einstreymisloka</t>
  </si>
  <si>
    <t>Uppsetning rennslisskynjara</t>
  </si>
  <si>
    <t>Uppsetning renniloka</t>
  </si>
  <si>
    <t>Pípubaulur á stærri pípur</t>
  </si>
  <si>
    <t>Pípur fyrir þrýstiskynjara í dæluþró</t>
  </si>
  <si>
    <t>Rafbúnaður og raflagnir</t>
  </si>
  <si>
    <t xml:space="preserve">Lagnaleiðir  </t>
  </si>
  <si>
    <t xml:space="preserve"> </t>
  </si>
  <si>
    <t>Strengjastigar 200mm</t>
  </si>
  <si>
    <t>Strengjastigar 300mm</t>
  </si>
  <si>
    <t>Netabakki 120mm</t>
  </si>
  <si>
    <t>Tækjaplötur á strengjastiga</t>
  </si>
  <si>
    <t>stk</t>
  </si>
  <si>
    <t>6.1.3</t>
  </si>
  <si>
    <t>Pípur</t>
  </si>
  <si>
    <t>16-25 mm plastpípur / barkar, áspenntar eða huldar</t>
  </si>
  <si>
    <t>20-25 mm Álpípur stólaðar</t>
  </si>
  <si>
    <t>40-50mm Álpípur stólaðar</t>
  </si>
  <si>
    <t>50 til 75 mm PE Plastpípur (SDR17) í jörðu</t>
  </si>
  <si>
    <t>6.1.4</t>
  </si>
  <si>
    <t>Borgöt</t>
  </si>
  <si>
    <t>6.1.5</t>
  </si>
  <si>
    <t>Brunaþétting 300x150 mm</t>
  </si>
  <si>
    <t>6.2</t>
  </si>
  <si>
    <t>Sökkulskaut og spennujöfnun</t>
  </si>
  <si>
    <t>6.2.1</t>
  </si>
  <si>
    <t>Sökkulskaut</t>
  </si>
  <si>
    <t>Tengikassi fyrir sökkulskaut</t>
  </si>
  <si>
    <t>Tenging jarðtaugar við steypustyrktarjárn</t>
  </si>
  <si>
    <t>16 mm² óeinangruð eirtaug í steypumót</t>
  </si>
  <si>
    <t>Tengingar, járn/járn í sökkulvegg rafsuða</t>
  </si>
  <si>
    <t>Tengingar, eirtaug/járn í sökkulvegg</t>
  </si>
  <si>
    <t>6.2.2</t>
  </si>
  <si>
    <t xml:space="preserve">Spennujöfnun </t>
  </si>
  <si>
    <t>Spennujöfnun vatnsinntaka</t>
  </si>
  <si>
    <t>Ýmsar tengingar (loftstokkar, göngupallar, skólppípur og fl.), með 16q taug</t>
  </si>
  <si>
    <t>16 mm² einangruð eirtaug í spennujöfnun byggingarhluta</t>
  </si>
  <si>
    <t>6.3</t>
  </si>
  <si>
    <t>Lágspennukerfi</t>
  </si>
  <si>
    <t>6.3.1</t>
  </si>
  <si>
    <t>Heimtaug</t>
  </si>
  <si>
    <t>6.3.2</t>
  </si>
  <si>
    <t>Orkusölumælir, mælaútdráttur</t>
  </si>
  <si>
    <t>6.3.3</t>
  </si>
  <si>
    <t>Skápar</t>
  </si>
  <si>
    <t>6.3.3.1</t>
  </si>
  <si>
    <t>Aðaldreifiskápur =22+A1.1 (2200x600x800)</t>
  </si>
  <si>
    <t>6.3.4</t>
  </si>
  <si>
    <t>Rafbúnaður í dreifiskáp</t>
  </si>
  <si>
    <t>6.3.4.1</t>
  </si>
  <si>
    <t>Mælastöð</t>
  </si>
  <si>
    <t>6.3.4.2</t>
  </si>
  <si>
    <t>Aflrofar</t>
  </si>
  <si>
    <t>Mótorrofi 44-63A</t>
  </si>
  <si>
    <t>Mótorrofi 87-125A</t>
  </si>
  <si>
    <t>6.3.4.3</t>
  </si>
  <si>
    <t>6.3.4.4</t>
  </si>
  <si>
    <t>Sjálfrofar</t>
  </si>
  <si>
    <t>Sjálfvar 3x32A</t>
  </si>
  <si>
    <t>Sjálfvar 3x25A</t>
  </si>
  <si>
    <t>Sjálfvar 1x10-16A</t>
  </si>
  <si>
    <t>6.3.4.5</t>
  </si>
  <si>
    <t>Bilunarstraumsrofar</t>
  </si>
  <si>
    <t>Lekaliði 63A/30mA</t>
  </si>
  <si>
    <t>6.3.4.6</t>
  </si>
  <si>
    <t>Lekastraumsvar 1x10-16A, 30mA</t>
  </si>
  <si>
    <t>6.3.4.7</t>
  </si>
  <si>
    <t>6.3.4.8</t>
  </si>
  <si>
    <t>Sólúr</t>
  </si>
  <si>
    <t>6.3.4.9</t>
  </si>
  <si>
    <t>Raðtengi</t>
  </si>
  <si>
    <t>Raðtengi 3-5x1,5-4q</t>
  </si>
  <si>
    <t>Raðtengi 16-25q</t>
  </si>
  <si>
    <t>Raðtengi roftengi 2x4q</t>
  </si>
  <si>
    <t>6.3.4.10</t>
  </si>
  <si>
    <t>6.3.5</t>
  </si>
  <si>
    <t>Lágspennukerfi og strengir</t>
  </si>
  <si>
    <t>6.3.5.1</t>
  </si>
  <si>
    <t>Lágspennustrengir</t>
  </si>
  <si>
    <t>Strengur 5x16q Cu</t>
  </si>
  <si>
    <t>Stengur 3-5 x 1,5-2,5q Cu</t>
  </si>
  <si>
    <t>Strengur 5x4-10q Cu</t>
  </si>
  <si>
    <t>6.3.5.2</t>
  </si>
  <si>
    <t>Tengingar strengja í dreifiskápum og merkingar</t>
  </si>
  <si>
    <t>Strengir 3-5x2,5-6q</t>
  </si>
  <si>
    <t xml:space="preserve">Strengir 5x10-16q </t>
  </si>
  <si>
    <t>6.3.6</t>
  </si>
  <si>
    <t>Innlagnaefni</t>
  </si>
  <si>
    <t>6.3.6.1</t>
  </si>
  <si>
    <t>Tenglar</t>
  </si>
  <si>
    <t xml:space="preserve">Tenglar 1x16A,utanáliggjandi, tvöfaldir IP44 </t>
  </si>
  <si>
    <t>Tenglar 3x16A+N+PE, utanáliggjandi IP44</t>
  </si>
  <si>
    <t>Tenglar 3x32A+N+PE, utanáliggjandi IP44</t>
  </si>
  <si>
    <t>6.3.6.2</t>
  </si>
  <si>
    <t>Rofar</t>
  </si>
  <si>
    <t>Rofar utanáliggjandi IP44</t>
  </si>
  <si>
    <t>6.3.6.3</t>
  </si>
  <si>
    <t>Tengidósir</t>
  </si>
  <si>
    <t>Tengidósir utanáliggjandi IP44</t>
  </si>
  <si>
    <t>Tengidósir utanáliggjandi IP66</t>
  </si>
  <si>
    <t>6.3.6.4</t>
  </si>
  <si>
    <t>Tengi</t>
  </si>
  <si>
    <t>Tengi, 5 tauga (fyrir fimm víra)</t>
  </si>
  <si>
    <t>6.3.7</t>
  </si>
  <si>
    <t>Annar búnaður</t>
  </si>
  <si>
    <t>6.3.8</t>
  </si>
  <si>
    <t>Lýsingarkerfi</t>
  </si>
  <si>
    <t>6.3.8.1</t>
  </si>
  <si>
    <t>Lampi L1</t>
  </si>
  <si>
    <t>6.3.8.2</t>
  </si>
  <si>
    <t>Lampi L1-NL</t>
  </si>
  <si>
    <t>6.3.8.3</t>
  </si>
  <si>
    <t>Lampi L2</t>
  </si>
  <si>
    <t>6.3.8.4</t>
  </si>
  <si>
    <t>Lampi L3</t>
  </si>
  <si>
    <t>6.3.8.5</t>
  </si>
  <si>
    <t>6.3.9</t>
  </si>
  <si>
    <t>Neyðarlýsingarkerfi</t>
  </si>
  <si>
    <t>6.3.9.1</t>
  </si>
  <si>
    <t>6.3.9.2</t>
  </si>
  <si>
    <t>6.4</t>
  </si>
  <si>
    <t>Öryggiskerfi</t>
  </si>
  <si>
    <t>6.4.1</t>
  </si>
  <si>
    <t>Brunaviðvörunarkerfi</t>
  </si>
  <si>
    <t>6.4.1.1</t>
  </si>
  <si>
    <t>Stjórnstöð</t>
  </si>
  <si>
    <t>6.4.1.2</t>
  </si>
  <si>
    <t>6.4.1.3</t>
  </si>
  <si>
    <t>6.4.1.4</t>
  </si>
  <si>
    <t>Yfirlitsmyndir</t>
  </si>
  <si>
    <t>6.4.1.5</t>
  </si>
  <si>
    <t>6.4.1.7</t>
  </si>
  <si>
    <t>6.4.1.8</t>
  </si>
  <si>
    <t>6.4.1.10</t>
  </si>
  <si>
    <t>Prófanir, afhending og viðtaka</t>
  </si>
  <si>
    <r>
      <rPr>
        <sz val="7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Bilunarstraumssjálfrofar</t>
    </r>
  </si>
  <si>
    <t>Kafli 5 samtals:</t>
  </si>
  <si>
    <t>Kafli 6 samtals:</t>
  </si>
  <si>
    <t>Strengjastigar</t>
  </si>
  <si>
    <t>Víringar og tengingar innan skápa</t>
  </si>
  <si>
    <t>Frárennslis- neysluvatns- og hitalagnir</t>
  </si>
  <si>
    <t>Lagnir og tengistykki</t>
  </si>
  <si>
    <t>Upphengi og festingar</t>
  </si>
  <si>
    <t>Ofnar</t>
  </si>
  <si>
    <t>Íhlutir og tæki</t>
  </si>
  <si>
    <t>Merkingar</t>
  </si>
  <si>
    <t>Prófanir</t>
  </si>
  <si>
    <t>7.6</t>
  </si>
  <si>
    <t>Loftræsing</t>
  </si>
  <si>
    <t>Loftstokkar og tengistykki</t>
  </si>
  <si>
    <t>Lokur</t>
  </si>
  <si>
    <t>Loftristar</t>
  </si>
  <si>
    <t>Þakblásari</t>
  </si>
  <si>
    <t>Loftinntak</t>
  </si>
  <si>
    <t>Merking tækja</t>
  </si>
  <si>
    <t>Prófun, stilling og skil gagna í handbók</t>
  </si>
  <si>
    <t>8.8</t>
  </si>
  <si>
    <t>8.9</t>
  </si>
  <si>
    <t>8.10</t>
  </si>
  <si>
    <t>8.11</t>
  </si>
  <si>
    <t>8.12</t>
  </si>
  <si>
    <t>ø110 mm frárennslislagnir í jörð, PP-plast</t>
  </si>
  <si>
    <t>ø70 mm frárennslislagnir, plast</t>
  </si>
  <si>
    <t>ø50 mm frárennslislagnir, plast</t>
  </si>
  <si>
    <t>ø 20 neysluvatnslögn, Pex</t>
  </si>
  <si>
    <t>ø 32 neysluvatnslögn, Pex</t>
  </si>
  <si>
    <t>ø 50 neysluvatnslögn, Pex</t>
  </si>
  <si>
    <t>DN 10 hitalögn, svart stál</t>
  </si>
  <si>
    <t>DN 15 hitalögn,  svart stál</t>
  </si>
  <si>
    <t>DN 20 hitalögn, svart stál</t>
  </si>
  <si>
    <t>DN 25 hitalögn, svart stál</t>
  </si>
  <si>
    <t>1500 W, HxL=1500x500, ofnloki, stillité, loftskr.</t>
  </si>
  <si>
    <t>stk.</t>
  </si>
  <si>
    <t>DN10 kúluloki</t>
  </si>
  <si>
    <t>DN15 kúluloki</t>
  </si>
  <si>
    <t>DN20 kúluloki</t>
  </si>
  <si>
    <t>DN25 kúluloki</t>
  </si>
  <si>
    <t>DN10 einstreymisloki</t>
  </si>
  <si>
    <t>DN15 einstreymisloki</t>
  </si>
  <si>
    <t>DN25 einstreymisloki</t>
  </si>
  <si>
    <t>DN 20 stilliloki m. mælistútum og stilliskífu</t>
  </si>
  <si>
    <t>DN15 tæmiloki m. Slöngustút</t>
  </si>
  <si>
    <t>Brunndæla, 2 l/s við 8 m Vs</t>
  </si>
  <si>
    <t>Þrýstimælir, 0-4 bar, D=60 mm vökvafyllt skífa</t>
  </si>
  <si>
    <t>Þrýstimælir, 0-12 bar, D=60 mm vökvafyllt skífa</t>
  </si>
  <si>
    <t>Hitamælir, 0-100°C, H=150 mm súla</t>
  </si>
  <si>
    <t>Þensluker, 8 ltr., 0,5 bar forþrýstingur</t>
  </si>
  <si>
    <t>DN20 loftskilja</t>
  </si>
  <si>
    <t>Þrýstiliði, ps=0,5 bar</t>
  </si>
  <si>
    <t>Handlaug og tilheyrandi búnaði</t>
  </si>
  <si>
    <t>Ræstivaskur og tilheyrandi búnaði</t>
  </si>
  <si>
    <t>Neyðarsturta ásamt blöndunartæki</t>
  </si>
  <si>
    <t>Spúlslanga ásamt blöndunartæki og tilheyrandi búnaði</t>
  </si>
  <si>
    <t>Heild</t>
  </si>
  <si>
    <t>Kafli 7 samtals:</t>
  </si>
  <si>
    <t>Kantaðir stokkar úr galv. stáli</t>
  </si>
  <si>
    <t>kg</t>
  </si>
  <si>
    <t>Sívalir stokkar úr galv. stáli, ø250</t>
  </si>
  <si>
    <t>Sívalir stokkar úr ryðfr. stáli, ø125</t>
  </si>
  <si>
    <t>Sívalir stokkar úr ryðfr. stáli, ø160</t>
  </si>
  <si>
    <t>Sívalir stokkar úr ryðfr. stáli, ø250</t>
  </si>
  <si>
    <t>Sívalir stokkar úr ryðfr. stáli, ø315</t>
  </si>
  <si>
    <t>Sívalar beygjur  úr galv. stáli, ø250</t>
  </si>
  <si>
    <t>Sívalar beygjur  úr ryðfr.  stáli, ø160</t>
  </si>
  <si>
    <t>Sívalar beygjur  úr ryðfr.  stáli, ø250</t>
  </si>
  <si>
    <t>Sívalar beygjur  úr ryðfr.  stáli, ø315</t>
  </si>
  <si>
    <t>Sívöl tengistykki úr ryðfr. stáli, ø160</t>
  </si>
  <si>
    <t>Sívöl tengistykki úr ryðfr. stáli, ø250</t>
  </si>
  <si>
    <t>Minnkanir úr galv. stáli, ø315-250</t>
  </si>
  <si>
    <t>Stillilokur úr ryðfr. stáli, ø160</t>
  </si>
  <si>
    <t>Stillilokur úr ryðfr. stáli, ø250</t>
  </si>
  <si>
    <t>Spjaldloka úr ryðfr. stáli, ø250, með af/á mótor</t>
  </si>
  <si>
    <t>Spjaldloka úr galv. stáli, 950x240, með af/á mótor</t>
  </si>
  <si>
    <t>Hljóðgildrur</t>
  </si>
  <si>
    <t>Sívöl hljóðgildra, ø250, L=900</t>
  </si>
  <si>
    <t>Kastventill, ø250</t>
  </si>
  <si>
    <t>Útsogsst. m. ryðfr. stálneti, ø250</t>
  </si>
  <si>
    <t>Inntaksbarðaventill úr áli, 300x300</t>
  </si>
  <si>
    <t>Útloftunarháfi á þaki m. gegnumtaksstokk, ø125</t>
  </si>
  <si>
    <t>Loftræsisamstæða</t>
  </si>
  <si>
    <t>Innblásturssamstæða m. síu, blásara, spjaldloku, hitaelementi og stjórnbúnaði. Loftmagn: 200 l/s, þrýstif. utan samst. 250 Pa</t>
  </si>
  <si>
    <t>Þakblásari, 600 l/s við 250 Pa, m. ø315 gegnumtaksstokk</t>
  </si>
  <si>
    <t>Barðaventill, 300x300</t>
  </si>
  <si>
    <t>Kolasía og forsía</t>
  </si>
  <si>
    <t>Kolasía og forsía í síukassa.  300 l/s</t>
  </si>
  <si>
    <t>Virkniprófun</t>
  </si>
  <si>
    <t>Loftmagnsstilling</t>
  </si>
  <si>
    <t>Handbók</t>
  </si>
  <si>
    <t>Kennsla</t>
  </si>
  <si>
    <t>DN 50 PN 10/16 "tilting disc"</t>
  </si>
  <si>
    <t>DN 250 PN 10, m. flotkúlu</t>
  </si>
  <si>
    <t>DN 50 PN 10/16 "knife gate NR stem"</t>
  </si>
  <si>
    <t>DN 250 PN 10 "knife gate NR stem"</t>
  </si>
  <si>
    <t>DN 300 PN 10 "knife gate NR stem"</t>
  </si>
  <si>
    <t>Alls</t>
  </si>
  <si>
    <t>Kafli 8 samtals:</t>
  </si>
  <si>
    <t>Undirstöðumót - U1</t>
  </si>
  <si>
    <t>Veggjamót V1</t>
  </si>
  <si>
    <t>Veggjamót V2</t>
  </si>
  <si>
    <t>Plötumót</t>
  </si>
  <si>
    <t>C35/45 steypa neðan jarðvegsyfirborðs</t>
  </si>
  <si>
    <t>C30/37 steypa, veðurþolin</t>
  </si>
  <si>
    <t>3.1.5.1</t>
  </si>
  <si>
    <t>Karmur fyrir steypt lok utandyra</t>
  </si>
  <si>
    <t>Vinklar í plötu</t>
  </si>
  <si>
    <t>Loftunarpípur</t>
  </si>
  <si>
    <t xml:space="preserve">m </t>
  </si>
  <si>
    <t xml:space="preserve">Stál </t>
  </si>
  <si>
    <t xml:space="preserve">C35/45 steypa  </t>
  </si>
  <si>
    <t>Mót</t>
  </si>
  <si>
    <t xml:space="preserve">Forsteypt lok  </t>
  </si>
  <si>
    <t>Smíði og uppsetning pípulagna</t>
  </si>
  <si>
    <t>Rör 323,6 x 4,5</t>
  </si>
  <si>
    <t>Rör 273,0 x 4,0</t>
  </si>
  <si>
    <t>Rör 60,3 x 2,9</t>
  </si>
  <si>
    <t>Rör 33,7 x 2,3</t>
  </si>
  <si>
    <t>Beygja 323,6 x 4,5 - 90° - 2D</t>
  </si>
  <si>
    <t>Beygja 273,0 x 4,0 - 90° - 3D</t>
  </si>
  <si>
    <t>Beygja 273,0 x 4,0 - 45° - 3D</t>
  </si>
  <si>
    <t>Beygja 219,1 x 3,6 - 90° - 3D</t>
  </si>
  <si>
    <t>Beygja 60,3 x 2,9 - 90° - 3D</t>
  </si>
  <si>
    <t>Té með 45° grein - 323,6 x 7,1 / 273,0 x 6,3</t>
  </si>
  <si>
    <t>Té, jafnt - 60,3 x 2,9</t>
  </si>
  <si>
    <t>Té, minnkun - 60,3 x 2,9 / 33,7 x 2,3</t>
  </si>
  <si>
    <t>Flans 300x323,9 - EN 1092-1 - Type 11 - PN10</t>
  </si>
  <si>
    <t>Blindlans 300x323,9 - EN 1092-1 - PN10</t>
  </si>
  <si>
    <t>Flans 250x273,0 - EN 1092-1 - Type 11 - PN10</t>
  </si>
  <si>
    <t>Flans 200x219,1 - EN 1092-1 - Type 11 - PN10</t>
  </si>
  <si>
    <t>Flans 150x168,3 - EN 1092-1 - Type 11 - PN10</t>
  </si>
  <si>
    <t>Flans 50x60,3 - EN 1092-1 - Type 11 - PN10</t>
  </si>
  <si>
    <t>Kúluloki, flanstengdur, DN50, PN10</t>
  </si>
  <si>
    <t>Kúluloki, skrúfaður, DN25, PN10</t>
  </si>
  <si>
    <t>Styrktarkragar á pipur gegum veggi</t>
  </si>
  <si>
    <t>Veggbaulur, DN50</t>
  </si>
  <si>
    <t>Rörbaula 1 - DN250 - með skástífu</t>
  </si>
  <si>
    <t>Rörbaula 2 - DN300</t>
  </si>
  <si>
    <t>VÉLBÚNAÐUR</t>
  </si>
  <si>
    <t>DN 250 PN 10</t>
  </si>
  <si>
    <t>Suðuprófanir á pípulögnum (lengd suða)</t>
  </si>
  <si>
    <t>2.1.3</t>
  </si>
  <si>
    <t>Lagnaskurðir - Gröftur</t>
  </si>
  <si>
    <t>Söndun</t>
  </si>
  <si>
    <t>Burðarhæft efni</t>
  </si>
  <si>
    <r>
      <t>m</t>
    </r>
    <r>
      <rPr>
        <vertAlign val="superscript"/>
        <sz val="11"/>
        <color rgb="FF000000"/>
        <rFont val="Calibri"/>
        <family val="2"/>
        <scheme val="minor"/>
      </rPr>
      <t>3</t>
    </r>
  </si>
  <si>
    <r>
      <t>m</t>
    </r>
    <r>
      <rPr>
        <vertAlign val="superscript"/>
        <sz val="11"/>
        <color rgb="FF000000"/>
        <rFont val="Calibri"/>
        <family val="2"/>
        <scheme val="minor"/>
      </rPr>
      <t>2</t>
    </r>
  </si>
  <si>
    <t>ø225 PE</t>
  </si>
  <si>
    <t>Ø315 PE</t>
  </si>
  <si>
    <t>Úloftunarventill</t>
  </si>
  <si>
    <t>Tengiholur</t>
  </si>
  <si>
    <t>Upprif á steyptum kantsteini</t>
  </si>
  <si>
    <t>Steyptar gangstéttar, plön og stígar</t>
  </si>
  <si>
    <t>Vélsteyptur kansteinn</t>
  </si>
  <si>
    <t>Steyptir kantar og kansteinar</t>
  </si>
  <si>
    <t>Mulningslag og undirbúningur undir malbik</t>
  </si>
  <si>
    <t>Malbikun</t>
  </si>
  <si>
    <t>1.3</t>
  </si>
  <si>
    <t>Götur, gönguleiðir og yfirborðsfrágangur</t>
  </si>
  <si>
    <t>1.2.1</t>
  </si>
  <si>
    <t>1.2.2</t>
  </si>
  <si>
    <t>1.2.3</t>
  </si>
  <si>
    <t>1.2.4</t>
  </si>
  <si>
    <t>1.2.5</t>
  </si>
  <si>
    <t>1.2.6</t>
  </si>
  <si>
    <t>Sögun</t>
  </si>
  <si>
    <t>Upprif á malbiki</t>
  </si>
  <si>
    <t>Upprif á steypu</t>
  </si>
  <si>
    <t>Fræsing á malbiki</t>
  </si>
  <si>
    <t>Malbik</t>
  </si>
  <si>
    <t>Rif á bundnu slitlagi/steypu</t>
  </si>
  <si>
    <t>Sögun á kantsteini</t>
  </si>
  <si>
    <t>Breyting á hæð núverandi brunna</t>
  </si>
  <si>
    <t>6.3.3.2</t>
  </si>
  <si>
    <t>Merkingar dreifiskápa</t>
  </si>
  <si>
    <t>6.3.4.11</t>
  </si>
  <si>
    <t>6.3.4.12</t>
  </si>
  <si>
    <t>6.3.4.13</t>
  </si>
  <si>
    <t>Hitamælingar og endurhersla tenginga</t>
  </si>
  <si>
    <t>Handbók fyrir skáp</t>
  </si>
  <si>
    <t>6.4.1.6</t>
  </si>
  <si>
    <t>Bjöllur með ljósi</t>
  </si>
  <si>
    <t>Gröftur, flutt og fargað</t>
  </si>
  <si>
    <t>Gröftur, flutt og útlagt á geymslusvæði</t>
  </si>
  <si>
    <t>Malarfylling, efni af svæðinu</t>
  </si>
  <si>
    <t>Malarfylling, aðflutt efni</t>
  </si>
  <si>
    <t>m³</t>
  </si>
  <si>
    <t>FRÁVEITA</t>
  </si>
  <si>
    <t>BURÐARVIRKI</t>
  </si>
  <si>
    <t>JARÐVINNA</t>
  </si>
  <si>
    <t>AÐSTÆÐUR Á VINNUSVÆÐI</t>
  </si>
  <si>
    <t>RAFBÚNAÐUR OG RAFLAGNIR</t>
  </si>
  <si>
    <t>FRÁRENNSLIS- NEYSLUVATNS- OG HITALAGNIR</t>
  </si>
  <si>
    <t>LOFTRÆSING</t>
  </si>
  <si>
    <t>Sögun á malbiki og steypu</t>
  </si>
  <si>
    <t>Ø250 PP fráveitulagnir</t>
  </si>
  <si>
    <t>Ø300  PP fráveitulagnir</t>
  </si>
  <si>
    <t>Ø400  PP fráveitulagnir</t>
  </si>
  <si>
    <t>Grjótgildrubrunnur</t>
  </si>
  <si>
    <t>Gröftur, haugsett á millilager og endurnýtt</t>
  </si>
  <si>
    <t>6.3.7.1</t>
  </si>
  <si>
    <t>Tenging brunndælu</t>
  </si>
  <si>
    <t>Renniloki í jörðu</t>
  </si>
  <si>
    <t>Uppsetning á renniloka DN200 PN10 með spindli</t>
  </si>
  <si>
    <t>Ø600 brunnur og steypujárnslok</t>
  </si>
  <si>
    <t xml:space="preserve">  * Boltar/snittteinar/þéttingar eru inni í flansaverðum</t>
  </si>
  <si>
    <t>5.1</t>
  </si>
  <si>
    <t>5.1.1</t>
  </si>
  <si>
    <t>5.1.2</t>
  </si>
  <si>
    <t>5.1.3</t>
  </si>
  <si>
    <t>5.1.4</t>
  </si>
  <si>
    <t>5.2</t>
  </si>
  <si>
    <t>5.2.1</t>
  </si>
  <si>
    <t>5.2.2</t>
  </si>
  <si>
    <t>5.2.3</t>
  </si>
  <si>
    <t>2.1.4</t>
  </si>
  <si>
    <t>Þveranir - Vegir/Götur/Gangstígar</t>
  </si>
  <si>
    <t>1.3.1</t>
  </si>
  <si>
    <t>Reikningsvinna</t>
  </si>
  <si>
    <t>Steypt mannvirki</t>
  </si>
  <si>
    <t>Stálsmíði</t>
  </si>
  <si>
    <t>Uppsetning dælna</t>
  </si>
  <si>
    <t>Pípulagnir frá dæluþró að úttaki þrýstilagnar</t>
  </si>
  <si>
    <t>Bruna- og reykþéttingar</t>
  </si>
  <si>
    <t>Álagsvarrofar (Neozed varrofar)</t>
  </si>
  <si>
    <t>Lampi ÚT1</t>
  </si>
  <si>
    <t>Neyðarlýsingarhandbók</t>
  </si>
  <si>
    <t>Orkugjafar</t>
  </si>
  <si>
    <t>GSM sendir</t>
  </si>
  <si>
    <t>Optiskur reyksynjari</t>
  </si>
  <si>
    <t>Handboðiar</t>
  </si>
  <si>
    <t>Strengir</t>
  </si>
  <si>
    <t>6.4.1.9</t>
  </si>
  <si>
    <t>Handbækur</t>
  </si>
  <si>
    <t>7.7</t>
  </si>
  <si>
    <t>Málun lagna</t>
  </si>
  <si>
    <t>19</t>
  </si>
  <si>
    <t>12</t>
  </si>
  <si>
    <t>20</t>
  </si>
  <si>
    <t>10</t>
  </si>
  <si>
    <t>9</t>
  </si>
  <si>
    <t>11</t>
  </si>
  <si>
    <t>13</t>
  </si>
  <si>
    <t>14</t>
  </si>
  <si>
    <t>15</t>
  </si>
  <si>
    <t>16</t>
  </si>
  <si>
    <t>17</t>
  </si>
  <si>
    <t>18</t>
  </si>
  <si>
    <t>21</t>
  </si>
  <si>
    <t>22</t>
  </si>
  <si>
    <t>23</t>
  </si>
  <si>
    <t>25</t>
  </si>
  <si>
    <t>24</t>
  </si>
  <si>
    <t>26</t>
  </si>
  <si>
    <t>27</t>
  </si>
  <si>
    <t>Frágangur innanhúss</t>
  </si>
  <si>
    <t>9.1</t>
  </si>
  <si>
    <t>GÓLF</t>
  </si>
  <si>
    <t>9.1.1</t>
  </si>
  <si>
    <t xml:space="preserve">Flotun og ílögn gólfa </t>
  </si>
  <si>
    <t>m²</t>
  </si>
  <si>
    <t>9.1.2</t>
  </si>
  <si>
    <t>9.1.3</t>
  </si>
  <si>
    <t>Úrtak úr gólfi fyrir burstamottur     (1400*600mm)</t>
  </si>
  <si>
    <t>9.1.4</t>
  </si>
  <si>
    <t>9.1.5</t>
  </si>
  <si>
    <t>9.2</t>
  </si>
  <si>
    <t>VEGGIR</t>
  </si>
  <si>
    <t>9.2.1</t>
  </si>
  <si>
    <t>9.3</t>
  </si>
  <si>
    <t>LOFT</t>
  </si>
  <si>
    <t>9.3.1</t>
  </si>
  <si>
    <t>Loftaklæðning í tæknirými og varaaflstöð</t>
  </si>
  <si>
    <t>Frágangur utanhúss</t>
  </si>
  <si>
    <t>10.1</t>
  </si>
  <si>
    <t>KLÆÐNING OG EINANGRUN ÚTVEGGJA OG ÞAKS</t>
  </si>
  <si>
    <t>10.1.1</t>
  </si>
  <si>
    <t>Veðrunarstálklæðning á einangraða útveggi</t>
  </si>
  <si>
    <t>10.1.2</t>
  </si>
  <si>
    <t>Þakklæðning  (veðrunarstál / cortenstál)</t>
  </si>
  <si>
    <t>10.1.3</t>
  </si>
  <si>
    <t xml:space="preserve">Þakrenna og niðurfallsrör </t>
  </si>
  <si>
    <t>10.1.4</t>
  </si>
  <si>
    <t>Skyggni yfir inngangi tæknirýmis</t>
  </si>
  <si>
    <t>10.1.5</t>
  </si>
  <si>
    <t>Gabionar - steinkörfur</t>
  </si>
  <si>
    <t>10.1.6</t>
  </si>
  <si>
    <t>Einangrun útveggja og sökkla ásamt frágangi</t>
  </si>
  <si>
    <t>10.1.7</t>
  </si>
  <si>
    <t>Einangrun þaks og rakasperra</t>
  </si>
  <si>
    <t>10.2</t>
  </si>
  <si>
    <t xml:space="preserve">GLUGGAR OG HURÐIR </t>
  </si>
  <si>
    <t>10.2.1</t>
  </si>
  <si>
    <t>Gluggar</t>
  </si>
  <si>
    <t>10.2.2</t>
  </si>
  <si>
    <t>Hurðir og búnaður</t>
  </si>
  <si>
    <t>10.3</t>
  </si>
  <si>
    <t xml:space="preserve">GLER OG GLERJUN </t>
  </si>
  <si>
    <t>10.3.1</t>
  </si>
  <si>
    <t>Gler</t>
  </si>
  <si>
    <t>10.4</t>
  </si>
  <si>
    <t>ÞAKFRÁGANGUR</t>
  </si>
  <si>
    <t>10.4.1</t>
  </si>
  <si>
    <t>10.4.2</t>
  </si>
  <si>
    <t>Þakdúkur</t>
  </si>
  <si>
    <t>LÓÐAFRÁGANGUR</t>
  </si>
  <si>
    <t>11.1.1</t>
  </si>
  <si>
    <t>Hellur og grassteinn</t>
  </si>
  <si>
    <t>Gólf í votrými</t>
  </si>
  <si>
    <t>Kafli 9 samtals:</t>
  </si>
  <si>
    <t>Kafli 10 samtals:</t>
  </si>
  <si>
    <t>Kafli 11 samtals:</t>
  </si>
  <si>
    <t>Lampi ÚL1</t>
  </si>
  <si>
    <t>FRÁGANGUR INNANHÚSS</t>
  </si>
  <si>
    <t>FRÁGANGUR UTANHÚSS</t>
  </si>
  <si>
    <t>Skurðsnið B</t>
  </si>
  <si>
    <t>Kennisnið F</t>
  </si>
  <si>
    <t xml:space="preserve">Rykbinding veggja </t>
  </si>
  <si>
    <t>GÖNGUSTÍGAR</t>
  </si>
  <si>
    <t>13.1</t>
  </si>
  <si>
    <t>Gröftur og nýting í undirfyllingar og fláafleyga</t>
  </si>
  <si>
    <t>13.2</t>
  </si>
  <si>
    <t>FYLLINGAR OG BURÐARLÖG</t>
  </si>
  <si>
    <t>Styrktarlag í göngustíga</t>
  </si>
  <si>
    <t>Burðarlag í göngustíga, mulningur</t>
  </si>
  <si>
    <t>13.3</t>
  </si>
  <si>
    <t>YFIRBORÐSFRÁGANGUR</t>
  </si>
  <si>
    <t>13.3.1</t>
  </si>
  <si>
    <t>13.3.2</t>
  </si>
  <si>
    <t>13.2.2</t>
  </si>
  <si>
    <t>Grassáning</t>
  </si>
  <si>
    <t>Kafli 13 samtals:</t>
  </si>
  <si>
    <t>Gröftur, flutt á losunarstað innan Álftaness</t>
  </si>
  <si>
    <t>13.2.3</t>
  </si>
  <si>
    <t>4.1</t>
  </si>
  <si>
    <t>4.2.1</t>
  </si>
  <si>
    <t>4.2.2</t>
  </si>
  <si>
    <t>4.2.3</t>
  </si>
  <si>
    <t>4.2.4</t>
  </si>
  <si>
    <t xml:space="preserve">Spólurofar </t>
  </si>
  <si>
    <t>1x20A, 230V spóla</t>
  </si>
  <si>
    <t>6.4.2</t>
  </si>
  <si>
    <t>Gasvöktunarkerfi</t>
  </si>
  <si>
    <t>6.4.2.1</t>
  </si>
  <si>
    <t>6.4.2.3</t>
  </si>
  <si>
    <t>6.4.2.4</t>
  </si>
  <si>
    <t>Skynjarar</t>
  </si>
  <si>
    <t>6.4.2.5</t>
  </si>
  <si>
    <t>6.4.2.6</t>
  </si>
  <si>
    <t>6.4.2.7</t>
  </si>
  <si>
    <t>6.4.2.8</t>
  </si>
  <si>
    <t>Hljóð- og ljósgjafar</t>
  </si>
  <si>
    <t>Deilihönnun</t>
  </si>
  <si>
    <t>Jaðartæki stjórnkerfis</t>
  </si>
  <si>
    <t>7.8</t>
  </si>
  <si>
    <t>7.2</t>
  </si>
  <si>
    <t>Rykbinding - gólf með hálkuvörn</t>
  </si>
  <si>
    <t>Burstamottur í gólfi</t>
  </si>
  <si>
    <t>Borðaklæðning og lektur (lektað þak)</t>
  </si>
  <si>
    <t>VEITUR</t>
  </si>
  <si>
    <t>Varmaskiptir, 8,5 kW, vatn: 75-40°, frostlögur: 35-65°C</t>
  </si>
  <si>
    <t>Flóðnemi.</t>
  </si>
  <si>
    <t>Hringrásardæla.  4,5 l/min við 30 kPa</t>
  </si>
  <si>
    <t>Mótorloki, kvs=0,22</t>
  </si>
  <si>
    <t>Hitanemi</t>
  </si>
  <si>
    <t>DN 15 öryggisloki, 3 bar</t>
  </si>
  <si>
    <t>Þrýstijafnari, kvs=0,15, stillisvið 0,5-2,0 bar</t>
  </si>
  <si>
    <t>Slaufuloki, kvs=0,2, stillisvið 0,1-1,2 bar</t>
  </si>
  <si>
    <t>12.2</t>
  </si>
  <si>
    <t>12.2.6</t>
  </si>
  <si>
    <t>Meðhöndlun núverandi lagna</t>
  </si>
  <si>
    <t>12.4</t>
  </si>
  <si>
    <t>Kaldavatnslagnir</t>
  </si>
  <si>
    <t>KALDAVATNSLAGNIR</t>
  </si>
  <si>
    <t>12.4.2.1</t>
  </si>
  <si>
    <t>Kaldavatnslagnir úr plasti</t>
  </si>
  <si>
    <t>12.4.7</t>
  </si>
  <si>
    <t>12.4.7.1</t>
  </si>
  <si>
    <t>Nýjar heimlagnir</t>
  </si>
  <si>
    <t>12.5</t>
  </si>
  <si>
    <t>HITAVEITA</t>
  </si>
  <si>
    <t>Þverun lagna og ídráttarröra</t>
  </si>
  <si>
    <t>12.4.2</t>
  </si>
  <si>
    <t>Heimlagnir</t>
  </si>
  <si>
    <t>12.4.4</t>
  </si>
  <si>
    <t>Lokar og spindlar</t>
  </si>
  <si>
    <t>DN 50 renniloki</t>
  </si>
  <si>
    <t>Spindilframlenging og stopphanalok</t>
  </si>
  <si>
    <t>Gegnum vegg/vegg og gólf</t>
  </si>
  <si>
    <t>12.5.2</t>
  </si>
  <si>
    <t>Einangruð PEX rör</t>
  </si>
  <si>
    <t>12.5.2.2</t>
  </si>
  <si>
    <t>Lagnavinna</t>
  </si>
  <si>
    <t>Ø25 PEX</t>
  </si>
  <si>
    <t>12.5.2.3</t>
  </si>
  <si>
    <t>PEX-samsetningar</t>
  </si>
  <si>
    <t>Ø50 mm PL í ø75 PL ídráttarröri</t>
  </si>
  <si>
    <t>12.5.8</t>
  </si>
  <si>
    <t>Tengingar við núverandi lagnir</t>
  </si>
  <si>
    <t>PEX minnkun Ø32-Ø25 tenging við núv. PEX</t>
  </si>
  <si>
    <t>12.5.12</t>
  </si>
  <si>
    <t>12.5.12.1</t>
  </si>
  <si>
    <t>3.4.8</t>
  </si>
  <si>
    <t>Bráðabirgðatengingar</t>
  </si>
  <si>
    <t xml:space="preserve">Ø50 koparté </t>
  </si>
  <si>
    <t>Kafli 12 samtals:</t>
  </si>
  <si>
    <t>12.2.1</t>
  </si>
  <si>
    <t>Skurðsnið A</t>
  </si>
  <si>
    <t>12.2.2</t>
  </si>
  <si>
    <t>Fylling</t>
  </si>
  <si>
    <t>12.2.3</t>
  </si>
  <si>
    <t>Tíðnibreytar, 0,5 kW</t>
  </si>
  <si>
    <t>Spjaldlokumótorar</t>
  </si>
  <si>
    <t>Stokkhitanemar</t>
  </si>
  <si>
    <t>Síuvakar</t>
  </si>
  <si>
    <t>CH4 skynari í dælusal</t>
  </si>
  <si>
    <t>H2S skynjari í dælusal</t>
  </si>
  <si>
    <t>H2S skynjari í dæluþró (ATEX Zone 1)</t>
  </si>
  <si>
    <t>CH4 skynari í dæluþró (ATEX Zone 1)</t>
  </si>
  <si>
    <t>13.1.2</t>
  </si>
  <si>
    <t>Gröftur fyrir stígum</t>
  </si>
  <si>
    <t>Þökulögn meðfram stíg</t>
  </si>
  <si>
    <t>H2S skynari í dælusal, heilsuverndarmörk</t>
  </si>
  <si>
    <t>Hljóð- og ljósgjafar, fyrir ATEX viðvörun</t>
  </si>
  <si>
    <t>Hljóð- og ljósgjafar, fyrir heilsuv.mörk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</si>
</sst>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0."/>
    <numFmt numFmtId="165" formatCode="#,##0\ &quot;kr.&quot;"/>
    <numFmt numFmtId="166" formatCode="_-* #,##0\ _k_r_-;\-* #,##0\ _k_r_-;_-* &quot;-&quot;\ _k_r_-;_-@_-"/>
    <numFmt numFmtId="167" formatCode="#,##0.0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12.5"/>
      <color indexed="8"/>
      <name val="Calibri"/>
      <family val="2"/>
      <scheme val="minor"/>
    </font>
    <font>
      <sz val="11.5"/>
      <color indexed="8"/>
      <name val="Calibri"/>
      <family val="2"/>
      <scheme val="minor"/>
    </font>
    <font>
      <sz val="12.5"/>
      <color indexed="8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9" fontId="1" fillId="2" borderId="1">
      <alignment horizontal="center" vertical="center"/>
    </xf>
    <xf numFmtId="49" fontId="2" fillId="0" borderId="0" applyAlignment="0" applyProtection="0">
      <alignment horizontal="left"/>
    </xf>
    <xf numFmtId="49" fontId="1" fillId="0" borderId="0" applyAlignment="0" applyProtection="0">
      <alignment horizontal="left"/>
    </xf>
    <xf numFmtId="49" fontId="3" fillId="0" borderId="0" applyNumberFormat="0" applyFill="0" applyBorder="0" applyAlignment="0" applyProtection="0">
      <alignment horizontal="left"/>
    </xf>
    <xf numFmtId="49" fontId="2" fillId="2" borderId="1" applyNumberFormat="0" applyAlignment="0" applyProtection="0">
      <alignment horizontal="left"/>
    </xf>
    <xf numFmtId="49" fontId="1" fillId="0" borderId="0" applyNumberFormat="0" applyAlignment="0" applyProtection="0">
      <alignment horizontal="left"/>
    </xf>
    <xf numFmtId="44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27" fillId="0" borderId="0"/>
    <xf numFmtId="0" fontId="32" fillId="0" borderId="0" applyNumberFormat="0" applyFill="0" applyBorder="0" applyAlignment="0" applyProtection="0"/>
  </cellStyleXfs>
  <cellXfs count="237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9" fillId="0" borderId="0" xfId="0" applyNumberFormat="1" applyFont="1" applyAlignment="1">
      <alignment horizontal="center"/>
    </xf>
    <xf numFmtId="3" fontId="9" fillId="0" borderId="0" xfId="0" applyNumberFormat="1" applyFont="1" applyProtection="1">
      <protection locked="0"/>
    </xf>
    <xf numFmtId="164" fontId="10" fillId="0" borderId="0" xfId="0" applyNumberFormat="1" applyFont="1" applyAlignment="1">
      <alignment horizontal="center"/>
    </xf>
    <xf numFmtId="3" fontId="10" fillId="0" borderId="0" xfId="0" applyNumberFormat="1" applyFont="1" applyProtection="1">
      <protection locked="0"/>
    </xf>
    <xf numFmtId="164" fontId="8" fillId="0" borderId="0" xfId="0" applyNumberFormat="1" applyFont="1" applyAlignment="1">
      <alignment horizontal="center"/>
    </xf>
    <xf numFmtId="3" fontId="8" fillId="0" borderId="0" xfId="0" applyNumberFormat="1" applyFont="1" applyBorder="1" applyAlignment="1" applyProtection="1">
      <alignment horizontal="right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Border="1" applyProtection="1">
      <protection locked="0"/>
    </xf>
    <xf numFmtId="3" fontId="8" fillId="0" borderId="0" xfId="0" applyNumberFormat="1" applyFont="1" applyBorder="1" applyAlignment="1" applyProtection="1">
      <alignment horizontal="center"/>
      <protection locked="0"/>
    </xf>
    <xf numFmtId="1" fontId="8" fillId="0" borderId="0" xfId="0" applyNumberFormat="1" applyFont="1" applyAlignment="1">
      <alignment horizontal="center"/>
    </xf>
    <xf numFmtId="49" fontId="8" fillId="0" borderId="0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3" fontId="8" fillId="0" borderId="0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49" fontId="8" fillId="0" borderId="0" xfId="0" applyNumberFormat="1" applyFont="1" applyAlignment="1" applyProtection="1">
      <alignment horizontal="right"/>
      <protection locked="0"/>
    </xf>
    <xf numFmtId="3" fontId="8" fillId="0" borderId="4" xfId="0" applyNumberFormat="1" applyFont="1" applyBorder="1" applyProtection="1">
      <protection locked="0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0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3" fontId="13" fillId="0" borderId="0" xfId="0" applyNumberFormat="1" applyFont="1" applyBorder="1" applyProtection="1">
      <protection locked="0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left"/>
      <protection locked="0"/>
    </xf>
    <xf numFmtId="164" fontId="16" fillId="0" borderId="0" xfId="0" applyNumberFormat="1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0" fontId="0" fillId="0" borderId="0" xfId="0" applyFont="1" applyBorder="1"/>
    <xf numFmtId="49" fontId="12" fillId="2" borderId="1" xfId="1" applyFont="1">
      <alignment horizontal="center" vertical="center"/>
    </xf>
    <xf numFmtId="49" fontId="13" fillId="0" borderId="0" xfId="4" applyNumberFormat="1" applyFont="1" applyAlignment="1">
      <alignment horizontal="left"/>
    </xf>
    <xf numFmtId="1" fontId="13" fillId="0" borderId="0" xfId="4" applyNumberFormat="1" applyFont="1" applyBorder="1" applyAlignment="1">
      <alignment horizontal="center"/>
    </xf>
    <xf numFmtId="3" fontId="13" fillId="0" borderId="0" xfId="4" applyNumberFormat="1" applyFont="1" applyBorder="1" applyAlignment="1" applyProtection="1">
      <protection locked="0"/>
    </xf>
    <xf numFmtId="0" fontId="18" fillId="0" borderId="0" xfId="0" applyFont="1" applyBorder="1" applyAlignment="1">
      <alignment vertical="center"/>
    </xf>
    <xf numFmtId="49" fontId="12" fillId="0" borderId="0" xfId="2" applyFont="1" applyAlignment="1" applyProtection="1">
      <alignment horizontal="center"/>
      <protection locked="0"/>
    </xf>
    <xf numFmtId="49" fontId="12" fillId="0" borderId="0" xfId="2" applyFont="1" applyAlignment="1"/>
    <xf numFmtId="49" fontId="12" fillId="0" borderId="0" xfId="3" applyFont="1" applyAlignment="1">
      <alignment horizontal="left"/>
    </xf>
    <xf numFmtId="49" fontId="12" fillId="0" borderId="0" xfId="3" applyFont="1" applyAlignment="1">
      <alignment wrapText="1"/>
    </xf>
    <xf numFmtId="49" fontId="12" fillId="0" borderId="0" xfId="3" applyFont="1" applyAlignment="1">
      <alignment horizontal="center"/>
    </xf>
    <xf numFmtId="3" fontId="12" fillId="0" borderId="0" xfId="3" applyNumberFormat="1" applyFont="1" applyAlignment="1" applyProtection="1">
      <protection locked="0"/>
    </xf>
    <xf numFmtId="49" fontId="12" fillId="0" borderId="0" xfId="3" applyFont="1" applyAlignment="1"/>
    <xf numFmtId="0" fontId="13" fillId="0" borderId="0" xfId="4" applyNumberFormat="1" applyFont="1" applyAlignment="1">
      <alignment horizontal="left" wrapText="1" indent="1"/>
    </xf>
    <xf numFmtId="0" fontId="13" fillId="0" borderId="0" xfId="4" applyNumberFormat="1" applyFont="1" applyAlignment="1"/>
    <xf numFmtId="0" fontId="12" fillId="0" borderId="0" xfId="6" applyNumberFormat="1" applyFont="1" applyAlignment="1">
      <alignment wrapText="1"/>
    </xf>
    <xf numFmtId="0" fontId="13" fillId="0" borderId="0" xfId="4" applyNumberFormat="1" applyFont="1" applyAlignment="1">
      <alignment horizontal="left"/>
    </xf>
    <xf numFmtId="3" fontId="0" fillId="0" borderId="0" xfId="0" applyNumberFormat="1" applyFont="1"/>
    <xf numFmtId="164" fontId="13" fillId="0" borderId="0" xfId="0" applyNumberFormat="1" applyFont="1" applyAlignment="1">
      <alignment horizontal="right"/>
    </xf>
    <xf numFmtId="49" fontId="13" fillId="0" borderId="0" xfId="3" applyFont="1" applyAlignment="1">
      <alignment horizontal="center"/>
    </xf>
    <xf numFmtId="3" fontId="13" fillId="0" borderId="0" xfId="3" applyNumberFormat="1" applyFont="1" applyAlignment="1" applyProtection="1">
      <alignment horizontal="center"/>
      <protection locked="0"/>
    </xf>
    <xf numFmtId="49" fontId="12" fillId="0" borderId="0" xfId="3" quotePrefix="1" applyFont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3" fillId="0" borderId="0" xfId="0" applyFont="1" applyAlignment="1">
      <alignment horizontal="justify" vertical="center"/>
    </xf>
    <xf numFmtId="0" fontId="25" fillId="0" borderId="0" xfId="8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0" fillId="0" borderId="0" xfId="4" applyNumberFormat="1" applyFont="1" applyAlignment="1">
      <alignment horizontal="left" wrapText="1" indent="1"/>
    </xf>
    <xf numFmtId="49" fontId="13" fillId="0" borderId="0" xfId="3" quotePrefix="1" applyFont="1" applyAlignment="1">
      <alignment horizontal="left"/>
    </xf>
    <xf numFmtId="0" fontId="27" fillId="0" borderId="0" xfId="11"/>
    <xf numFmtId="44" fontId="28" fillId="0" borderId="0" xfId="7" applyFont="1" applyProtection="1">
      <protection locked="0"/>
    </xf>
    <xf numFmtId="44" fontId="27" fillId="0" borderId="0" xfId="7" applyFont="1"/>
    <xf numFmtId="44" fontId="19" fillId="0" borderId="0" xfId="7"/>
    <xf numFmtId="0" fontId="13" fillId="0" borderId="0" xfId="4" applyNumberFormat="1" applyFont="1" applyAlignment="1">
      <alignment horizontal="left" wrapText="1" indent="2"/>
    </xf>
    <xf numFmtId="49" fontId="30" fillId="0" borderId="0" xfId="3" applyFont="1" applyAlignment="1"/>
    <xf numFmtId="49" fontId="13" fillId="0" borderId="0" xfId="3" applyFont="1" applyAlignment="1"/>
    <xf numFmtId="0" fontId="31" fillId="0" borderId="0" xfId="9" applyFont="1" applyAlignment="1">
      <alignment wrapText="1"/>
    </xf>
    <xf numFmtId="0" fontId="0" fillId="0" borderId="0" xfId="12" applyFont="1"/>
    <xf numFmtId="1" fontId="19" fillId="0" borderId="0" xfId="12" applyNumberFormat="1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0" borderId="0" xfId="12" applyFont="1" applyAlignment="1">
      <alignment horizontal="center"/>
    </xf>
    <xf numFmtId="0" fontId="17" fillId="0" borderId="0" xfId="12" applyFont="1"/>
    <xf numFmtId="0" fontId="0" fillId="0" borderId="0" xfId="12" applyFont="1" applyAlignment="1">
      <alignment horizontal="left" vertical="center" indent="1"/>
    </xf>
    <xf numFmtId="1" fontId="19" fillId="0" borderId="0" xfId="12" applyNumberFormat="1" applyFont="1" applyAlignment="1">
      <alignment horizontal="center"/>
    </xf>
    <xf numFmtId="0" fontId="19" fillId="0" borderId="0" xfId="12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49" fontId="12" fillId="2" borderId="1" xfId="1" applyFont="1" applyAlignment="1">
      <alignment horizontal="center" vertical="center"/>
    </xf>
    <xf numFmtId="49" fontId="12" fillId="0" borderId="0" xfId="3" applyFont="1" applyAlignment="1" applyProtection="1">
      <alignment horizontal="center"/>
      <protection locked="0"/>
    </xf>
    <xf numFmtId="3" fontId="13" fillId="0" borderId="0" xfId="4" applyNumberFormat="1" applyFont="1" applyAlignment="1" applyProtection="1">
      <alignment horizontal="center"/>
      <protection locked="0"/>
    </xf>
    <xf numFmtId="49" fontId="13" fillId="0" borderId="0" xfId="3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16" fillId="0" borderId="0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3" fontId="13" fillId="0" borderId="0" xfId="3" applyNumberFormat="1" applyFont="1" applyAlignment="1" applyProtection="1">
      <protection locked="0"/>
    </xf>
    <xf numFmtId="0" fontId="12" fillId="0" borderId="0" xfId="4" applyNumberFormat="1" applyFont="1" applyAlignment="1">
      <alignment horizontal="left" wrapText="1" indent="1"/>
    </xf>
    <xf numFmtId="49" fontId="12" fillId="0" borderId="0" xfId="4" applyNumberFormat="1" applyFont="1" applyAlignment="1">
      <alignment horizontal="left"/>
    </xf>
    <xf numFmtId="0" fontId="13" fillId="0" borderId="0" xfId="4" applyNumberFormat="1" applyFont="1" applyFill="1" applyAlignment="1">
      <alignment horizontal="left" wrapText="1" indent="2"/>
    </xf>
    <xf numFmtId="0" fontId="13" fillId="0" borderId="0" xfId="4" applyNumberFormat="1" applyFont="1" applyFill="1" applyAlignment="1">
      <alignment horizontal="left" wrapText="1" indent="1"/>
    </xf>
    <xf numFmtId="49" fontId="12" fillId="0" borderId="6" xfId="3" applyFont="1" applyBorder="1" applyAlignment="1" applyProtection="1">
      <alignment horizontal="center"/>
      <protection locked="0"/>
    </xf>
    <xf numFmtId="49" fontId="12" fillId="0" borderId="6" xfId="3" applyFont="1" applyBorder="1" applyAlignment="1">
      <alignment horizontal="center"/>
    </xf>
    <xf numFmtId="3" fontId="34" fillId="0" borderId="6" xfId="3" applyNumberFormat="1" applyFont="1" applyBorder="1" applyAlignment="1" applyProtection="1">
      <protection locked="0"/>
    </xf>
    <xf numFmtId="0" fontId="34" fillId="0" borderId="6" xfId="6" applyNumberFormat="1" applyFont="1" applyBorder="1" applyAlignment="1">
      <alignment wrapText="1"/>
    </xf>
    <xf numFmtId="3" fontId="35" fillId="0" borderId="0" xfId="3" applyNumberFormat="1" applyFont="1" applyAlignment="1" applyProtection="1">
      <protection locked="0"/>
    </xf>
    <xf numFmtId="49" fontId="34" fillId="0" borderId="6" xfId="3" applyFont="1" applyBorder="1" applyAlignment="1">
      <alignment wrapText="1"/>
    </xf>
    <xf numFmtId="1" fontId="19" fillId="0" borderId="6" xfId="12" applyNumberFormat="1" applyFont="1" applyBorder="1" applyAlignment="1">
      <alignment horizontal="center" vertical="center"/>
    </xf>
    <xf numFmtId="49" fontId="13" fillId="0" borderId="0" xfId="3" applyFont="1" applyFill="1" applyAlignment="1" applyProtection="1">
      <alignment horizontal="center"/>
      <protection locked="0"/>
    </xf>
    <xf numFmtId="49" fontId="13" fillId="0" borderId="0" xfId="3" applyFont="1" applyFill="1" applyAlignment="1">
      <alignment horizontal="center"/>
    </xf>
    <xf numFmtId="3" fontId="12" fillId="0" borderId="0" xfId="3" applyNumberFormat="1" applyFont="1" applyFill="1" applyAlignment="1" applyProtection="1">
      <protection locked="0"/>
    </xf>
    <xf numFmtId="49" fontId="12" fillId="0" borderId="0" xfId="3" applyFont="1" applyFill="1" applyAlignment="1"/>
    <xf numFmtId="49" fontId="13" fillId="0" borderId="0" xfId="3" quotePrefix="1" applyFont="1" applyFill="1" applyAlignment="1">
      <alignment horizontal="left"/>
    </xf>
    <xf numFmtId="49" fontId="30" fillId="0" borderId="0" xfId="3" applyFont="1" applyFill="1" applyAlignment="1"/>
    <xf numFmtId="44" fontId="27" fillId="0" borderId="0" xfId="7" applyFont="1" applyFill="1"/>
    <xf numFmtId="49" fontId="0" fillId="0" borderId="0" xfId="0" applyNumberFormat="1" applyFont="1"/>
    <xf numFmtId="1" fontId="0" fillId="0" borderId="0" xfId="0" applyNumberFormat="1" applyFont="1"/>
    <xf numFmtId="0" fontId="13" fillId="0" borderId="0" xfId="3" applyNumberFormat="1" applyFont="1" applyAlignment="1" applyProtection="1">
      <alignment horizontal="center"/>
      <protection locked="0"/>
    </xf>
    <xf numFmtId="0" fontId="13" fillId="0" borderId="0" xfId="3" applyNumberFormat="1" applyFont="1" applyFill="1" applyAlignment="1" applyProtection="1">
      <alignment horizontal="center"/>
      <protection locked="0"/>
    </xf>
    <xf numFmtId="3" fontId="13" fillId="0" borderId="0" xfId="3" applyNumberFormat="1" applyFont="1" applyFill="1" applyAlignment="1" applyProtection="1">
      <alignment horizontal="center"/>
      <protection locked="0"/>
    </xf>
    <xf numFmtId="49" fontId="13" fillId="0" borderId="0" xfId="3" applyFont="1" applyFill="1" applyAlignment="1"/>
    <xf numFmtId="3" fontId="12" fillId="0" borderId="0" xfId="3" quotePrefix="1" applyNumberFormat="1" applyFont="1" applyFill="1" applyAlignment="1" applyProtection="1">
      <protection locked="0"/>
    </xf>
    <xf numFmtId="3" fontId="13" fillId="0" borderId="0" xfId="4" applyNumberFormat="1" applyFont="1" applyBorder="1" applyAlignment="1" applyProtection="1">
      <alignment horizontal="right"/>
      <protection locked="0"/>
    </xf>
    <xf numFmtId="3" fontId="12" fillId="0" borderId="0" xfId="3" applyNumberFormat="1" applyFont="1" applyAlignment="1" applyProtection="1">
      <alignment horizontal="right"/>
      <protection locked="0"/>
    </xf>
    <xf numFmtId="3" fontId="13" fillId="0" borderId="0" xfId="3" applyNumberFormat="1" applyFont="1" applyAlignment="1" applyProtection="1">
      <alignment horizontal="right"/>
      <protection locked="0"/>
    </xf>
    <xf numFmtId="49" fontId="13" fillId="0" borderId="0" xfId="9" quotePrefix="1" applyNumberFormat="1" applyFont="1" applyAlignment="1">
      <alignment horizontal="left"/>
    </xf>
    <xf numFmtId="0" fontId="19" fillId="0" borderId="6" xfId="12" applyFont="1" applyBorder="1" applyAlignment="1">
      <alignment horizontal="center" vertical="center"/>
    </xf>
    <xf numFmtId="49" fontId="13" fillId="0" borderId="0" xfId="9" applyNumberFormat="1" applyFont="1" applyAlignment="1">
      <alignment horizontal="left"/>
    </xf>
    <xf numFmtId="49" fontId="12" fillId="0" borderId="0" xfId="9" quotePrefix="1" applyNumberFormat="1" applyFont="1" applyAlignment="1">
      <alignment horizontal="left"/>
    </xf>
    <xf numFmtId="0" fontId="19" fillId="0" borderId="6" xfId="12" applyFont="1" applyBorder="1" applyAlignment="1">
      <alignment horizontal="center"/>
    </xf>
    <xf numFmtId="0" fontId="19" fillId="0" borderId="6" xfId="12" applyFont="1" applyBorder="1"/>
    <xf numFmtId="49" fontId="34" fillId="0" borderId="0" xfId="3" applyFont="1" applyAlignment="1">
      <alignment horizontal="left"/>
    </xf>
    <xf numFmtId="1" fontId="34" fillId="0" borderId="0" xfId="2" applyNumberFormat="1" applyFont="1" applyAlignment="1">
      <alignment horizontal="left"/>
    </xf>
    <xf numFmtId="49" fontId="34" fillId="0" borderId="0" xfId="2" applyFont="1" applyAlignment="1">
      <alignment horizontal="left" wrapText="1"/>
    </xf>
    <xf numFmtId="3" fontId="34" fillId="0" borderId="0" xfId="2" applyNumberFormat="1" applyFont="1" applyAlignment="1" applyProtection="1">
      <protection locked="0"/>
    </xf>
    <xf numFmtId="49" fontId="34" fillId="0" borderId="0" xfId="3" applyFont="1" applyAlignment="1">
      <alignment wrapText="1"/>
    </xf>
    <xf numFmtId="3" fontId="34" fillId="0" borderId="0" xfId="3" applyNumberFormat="1" applyFont="1" applyAlignment="1" applyProtection="1">
      <protection locked="0"/>
    </xf>
    <xf numFmtId="49" fontId="34" fillId="0" borderId="0" xfId="3" quotePrefix="1" applyFont="1" applyAlignment="1">
      <alignment horizontal="left"/>
    </xf>
    <xf numFmtId="49" fontId="39" fillId="0" borderId="0" xfId="3" quotePrefix="1" applyFont="1" applyAlignment="1">
      <alignment horizontal="left"/>
    </xf>
    <xf numFmtId="49" fontId="39" fillId="0" borderId="0" xfId="9" applyNumberFormat="1" applyFont="1" applyAlignment="1">
      <alignment horizontal="left"/>
    </xf>
    <xf numFmtId="44" fontId="40" fillId="0" borderId="6" xfId="7" applyFont="1" applyBorder="1" applyProtection="1">
      <protection locked="0"/>
    </xf>
    <xf numFmtId="49" fontId="34" fillId="0" borderId="0" xfId="9" applyNumberFormat="1" applyFont="1" applyAlignment="1">
      <alignment horizontal="left"/>
    </xf>
    <xf numFmtId="44" fontId="40" fillId="0" borderId="0" xfId="7" applyFont="1" applyProtection="1">
      <protection locked="0"/>
    </xf>
    <xf numFmtId="0" fontId="41" fillId="0" borderId="0" xfId="9" applyFont="1" applyAlignment="1">
      <alignment wrapText="1"/>
    </xf>
    <xf numFmtId="44" fontId="39" fillId="0" borderId="0" xfId="7" applyFont="1" applyProtection="1">
      <protection locked="0"/>
    </xf>
    <xf numFmtId="0" fontId="32" fillId="0" borderId="0" xfId="9" applyFont="1" applyAlignment="1">
      <alignment wrapText="1"/>
    </xf>
    <xf numFmtId="44" fontId="38" fillId="0" borderId="0" xfId="7" applyFont="1" applyProtection="1">
      <protection locked="0"/>
    </xf>
    <xf numFmtId="49" fontId="34" fillId="0" borderId="0" xfId="9" quotePrefix="1" applyNumberFormat="1" applyFont="1" applyAlignment="1">
      <alignment horizontal="left"/>
    </xf>
    <xf numFmtId="0" fontId="42" fillId="0" borderId="0" xfId="12" applyFont="1"/>
    <xf numFmtId="49" fontId="39" fillId="0" borderId="0" xfId="9" quotePrefix="1" applyNumberFormat="1" applyFont="1" applyAlignment="1">
      <alignment horizontal="left"/>
    </xf>
    <xf numFmtId="49" fontId="34" fillId="2" borderId="2" xfId="5" applyNumberFormat="1" applyFont="1" applyBorder="1" applyAlignment="1">
      <alignment horizontal="left"/>
    </xf>
    <xf numFmtId="0" fontId="34" fillId="2" borderId="3" xfId="5" applyNumberFormat="1" applyFont="1" applyBorder="1" applyAlignment="1" applyProtection="1">
      <alignment horizontal="left"/>
      <protection locked="0"/>
    </xf>
    <xf numFmtId="3" fontId="34" fillId="2" borderId="3" xfId="5" applyNumberFormat="1" applyFont="1" applyBorder="1" applyAlignment="1" applyProtection="1">
      <alignment horizontal="center"/>
      <protection locked="0"/>
    </xf>
    <xf numFmtId="1" fontId="34" fillId="2" borderId="3" xfId="5" applyNumberFormat="1" applyFont="1" applyBorder="1" applyAlignment="1">
      <alignment horizontal="center"/>
    </xf>
    <xf numFmtId="165" fontId="34" fillId="2" borderId="3" xfId="5" applyNumberFormat="1" applyFont="1" applyBorder="1" applyAlignment="1" applyProtection="1">
      <protection locked="0"/>
    </xf>
    <xf numFmtId="3" fontId="34" fillId="2" borderId="5" xfId="5" applyNumberFormat="1" applyFont="1" applyBorder="1" applyAlignment="1" applyProtection="1">
      <protection locked="0"/>
    </xf>
    <xf numFmtId="0" fontId="19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3" fontId="14" fillId="0" borderId="0" xfId="10" applyNumberFormat="1" applyFont="1" applyFill="1" applyAlignment="1">
      <alignment horizontal="center"/>
    </xf>
    <xf numFmtId="0" fontId="14" fillId="0" borderId="0" xfId="9" applyFont="1" applyAlignment="1">
      <alignment horizontal="center"/>
    </xf>
    <xf numFmtId="0" fontId="19" fillId="0" borderId="0" xfId="12" applyFont="1"/>
    <xf numFmtId="3" fontId="14" fillId="0" borderId="0" xfId="10" applyNumberFormat="1" applyFont="1" applyAlignment="1">
      <alignment horizontal="center"/>
    </xf>
    <xf numFmtId="167" fontId="14" fillId="0" borderId="0" xfId="10" applyNumberFormat="1" applyFont="1" applyAlignment="1">
      <alignment horizontal="center"/>
    </xf>
    <xf numFmtId="0" fontId="18" fillId="0" borderId="0" xfId="9" applyFont="1" applyAlignment="1">
      <alignment horizontal="center"/>
    </xf>
    <xf numFmtId="3" fontId="37" fillId="0" borderId="0" xfId="10" applyNumberFormat="1" applyFont="1" applyAlignment="1">
      <alignment horizontal="center"/>
    </xf>
    <xf numFmtId="0" fontId="37" fillId="0" borderId="0" xfId="9" applyFont="1" applyAlignment="1">
      <alignment horizontal="center"/>
    </xf>
    <xf numFmtId="1" fontId="14" fillId="0" borderId="0" xfId="9" applyNumberFormat="1" applyFont="1" applyAlignment="1">
      <alignment horizontal="center"/>
    </xf>
    <xf numFmtId="1" fontId="13" fillId="0" borderId="0" xfId="9" applyNumberFormat="1" applyFont="1" applyAlignment="1">
      <alignment horizontal="center"/>
    </xf>
    <xf numFmtId="3" fontId="14" fillId="0" borderId="0" xfId="10" applyNumberFormat="1" applyFont="1" applyAlignment="1">
      <alignment horizontal="center" vertical="top"/>
    </xf>
    <xf numFmtId="0" fontId="14" fillId="0" borderId="0" xfId="9" applyFont="1" applyAlignment="1">
      <alignment horizontal="center" vertical="top"/>
    </xf>
    <xf numFmtId="0" fontId="14" fillId="0" borderId="0" xfId="9" applyFont="1" applyFill="1" applyAlignment="1">
      <alignment horizontal="center"/>
    </xf>
    <xf numFmtId="3" fontId="37" fillId="0" borderId="0" xfId="10" applyNumberFormat="1" applyFont="1" applyFill="1" applyAlignment="1">
      <alignment horizontal="center"/>
    </xf>
    <xf numFmtId="0" fontId="37" fillId="0" borderId="0" xfId="9" applyFont="1" applyFill="1" applyAlignment="1">
      <alignment horizontal="center"/>
    </xf>
    <xf numFmtId="3" fontId="14" fillId="0" borderId="6" xfId="10" applyNumberFormat="1" applyFont="1" applyFill="1" applyBorder="1" applyAlignment="1">
      <alignment horizontal="center"/>
    </xf>
    <xf numFmtId="0" fontId="14" fillId="0" borderId="6" xfId="9" applyFont="1" applyBorder="1" applyAlignment="1">
      <alignment horizontal="center"/>
    </xf>
    <xf numFmtId="49" fontId="8" fillId="0" borderId="0" xfId="2" applyFont="1" applyAlignment="1">
      <alignment horizontal="left" wrapText="1"/>
    </xf>
    <xf numFmtId="0" fontId="12" fillId="0" borderId="0" xfId="4" applyNumberFormat="1" applyFont="1" applyAlignment="1">
      <alignment horizontal="left" wrapText="1"/>
    </xf>
    <xf numFmtId="0" fontId="13" fillId="0" borderId="0" xfId="6" applyNumberFormat="1" applyFont="1" applyAlignment="1">
      <alignment horizontal="left" wrapText="1" indent="1"/>
    </xf>
    <xf numFmtId="49" fontId="13" fillId="0" borderId="0" xfId="3" applyFont="1" applyAlignment="1">
      <alignment horizontal="left" wrapText="1" indent="1"/>
    </xf>
    <xf numFmtId="0" fontId="0" fillId="0" borderId="0" xfId="12" applyFont="1" applyAlignment="1">
      <alignment horizontal="left" inden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21" fillId="0" borderId="0" xfId="0" applyFont="1" applyFill="1" applyAlignment="1">
      <alignment horizontal="left" vertical="center" indent="1"/>
    </xf>
    <xf numFmtId="49" fontId="12" fillId="0" borderId="0" xfId="9" quotePrefix="1" applyNumberFormat="1" applyFont="1" applyFill="1" applyAlignment="1">
      <alignment horizontal="left"/>
    </xf>
    <xf numFmtId="0" fontId="31" fillId="0" borderId="0" xfId="9" applyFont="1" applyFill="1" applyAlignment="1">
      <alignment wrapText="1"/>
    </xf>
    <xf numFmtId="49" fontId="13" fillId="0" borderId="0" xfId="4" applyNumberFormat="1" applyFont="1" applyAlignment="1">
      <alignment horizontal="right"/>
    </xf>
    <xf numFmtId="49" fontId="13" fillId="0" borderId="0" xfId="3" quotePrefix="1" applyFont="1" applyAlignment="1">
      <alignment horizontal="right"/>
    </xf>
    <xf numFmtId="49" fontId="13" fillId="0" borderId="0" xfId="3" quotePrefix="1" applyFont="1" applyFill="1" applyAlignment="1">
      <alignment horizontal="right"/>
    </xf>
    <xf numFmtId="49" fontId="13" fillId="0" borderId="0" xfId="9" applyNumberFormat="1" applyFont="1" applyFill="1" applyAlignment="1">
      <alignment horizontal="right"/>
    </xf>
    <xf numFmtId="49" fontId="13" fillId="0" borderId="0" xfId="9" applyNumberFormat="1" applyFont="1" applyFill="1" applyAlignment="1">
      <alignment horizontal="right" vertical="top"/>
    </xf>
    <xf numFmtId="49" fontId="13" fillId="0" borderId="0" xfId="9" quotePrefix="1" applyNumberFormat="1" applyFont="1" applyFill="1" applyAlignment="1">
      <alignment horizontal="right"/>
    </xf>
    <xf numFmtId="49" fontId="14" fillId="0" borderId="0" xfId="9" quotePrefix="1" applyNumberFormat="1" applyFont="1" applyFill="1" applyAlignment="1">
      <alignment horizontal="right"/>
    </xf>
    <xf numFmtId="49" fontId="34" fillId="0" borderId="0" xfId="3" applyFont="1" applyBorder="1" applyAlignment="1">
      <alignment wrapText="1"/>
    </xf>
    <xf numFmtId="1" fontId="19" fillId="0" borderId="0" xfId="12" applyNumberFormat="1" applyFont="1" applyBorder="1" applyAlignment="1">
      <alignment horizontal="center" vertical="center"/>
    </xf>
    <xf numFmtId="0" fontId="19" fillId="0" borderId="0" xfId="12" applyFont="1" applyBorder="1" applyAlignment="1">
      <alignment horizontal="center" vertical="center"/>
    </xf>
    <xf numFmtId="44" fontId="40" fillId="0" borderId="0" xfId="7" applyFont="1" applyBorder="1" applyProtection="1">
      <protection locked="0"/>
    </xf>
    <xf numFmtId="3" fontId="34" fillId="0" borderId="0" xfId="3" applyNumberFormat="1" applyFont="1" applyBorder="1" applyAlignment="1" applyProtection="1">
      <protection locked="0"/>
    </xf>
    <xf numFmtId="0" fontId="0" fillId="0" borderId="0" xfId="12" applyFont="1" applyBorder="1" applyAlignment="1">
      <alignment horizontal="center" vertical="center"/>
    </xf>
    <xf numFmtId="1" fontId="0" fillId="0" borderId="0" xfId="12" applyNumberFormat="1" applyFont="1" applyAlignment="1">
      <alignment horizontal="center" vertical="center"/>
    </xf>
    <xf numFmtId="49" fontId="13" fillId="0" borderId="0" xfId="3" applyFont="1" applyAlignment="1">
      <alignment horizontal="right"/>
    </xf>
    <xf numFmtId="49" fontId="13" fillId="0" borderId="0" xfId="9" applyNumberFormat="1" applyFont="1" applyAlignment="1">
      <alignment horizontal="left" vertical="top"/>
    </xf>
    <xf numFmtId="1" fontId="14" fillId="0" borderId="0" xfId="9" applyNumberFormat="1" applyFont="1" applyFill="1" applyAlignment="1">
      <alignment horizontal="center" vertical="top"/>
    </xf>
    <xf numFmtId="1" fontId="13" fillId="0" borderId="0" xfId="9" applyNumberFormat="1" applyFont="1" applyFill="1" applyAlignment="1">
      <alignment horizontal="center" vertical="top"/>
    </xf>
    <xf numFmtId="3" fontId="12" fillId="0" borderId="0" xfId="3" applyNumberFormat="1" applyFont="1" applyAlignment="1" applyProtection="1">
      <alignment vertical="top"/>
      <protection locked="0"/>
    </xf>
    <xf numFmtId="44" fontId="28" fillId="0" borderId="0" xfId="7" applyFont="1" applyAlignment="1" applyProtection="1">
      <alignment vertical="top"/>
      <protection locked="0"/>
    </xf>
    <xf numFmtId="3" fontId="18" fillId="0" borderId="0" xfId="3" applyNumberFormat="1" applyFont="1" applyAlignment="1" applyProtection="1">
      <protection locked="0"/>
    </xf>
    <xf numFmtId="0" fontId="17" fillId="0" borderId="0" xfId="12" applyFont="1" applyFill="1"/>
    <xf numFmtId="0" fontId="19" fillId="0" borderId="0" xfId="12" applyFont="1" applyFill="1" applyAlignment="1">
      <alignment horizontal="center"/>
    </xf>
    <xf numFmtId="0" fontId="19" fillId="0" borderId="0" xfId="12" applyFont="1" applyFill="1"/>
    <xf numFmtId="44" fontId="28" fillId="0" borderId="0" xfId="7" applyFont="1" applyFill="1" applyProtection="1">
      <protection locked="0"/>
    </xf>
    <xf numFmtId="0" fontId="19" fillId="0" borderId="0" xfId="12" applyFont="1" applyFill="1" applyAlignment="1">
      <alignment horizontal="left" vertical="center" indent="1"/>
    </xf>
    <xf numFmtId="1" fontId="19" fillId="0" borderId="0" xfId="12" applyNumberFormat="1" applyFont="1" applyFill="1" applyAlignment="1">
      <alignment horizontal="center" vertical="center"/>
    </xf>
    <xf numFmtId="0" fontId="0" fillId="0" borderId="0" xfId="12" applyFont="1" applyFill="1" applyAlignment="1">
      <alignment horizontal="left" vertical="center" indent="1"/>
    </xf>
    <xf numFmtId="49" fontId="13" fillId="0" borderId="0" xfId="9" quotePrefix="1" applyNumberFormat="1" applyFont="1" applyFill="1" applyAlignment="1">
      <alignment horizontal="right" vertical="center"/>
    </xf>
    <xf numFmtId="0" fontId="0" fillId="0" borderId="0" xfId="12" applyFont="1" applyFill="1" applyAlignment="1">
      <alignment horizontal="left" vertical="center" wrapText="1" indent="1"/>
    </xf>
    <xf numFmtId="0" fontId="19" fillId="0" borderId="0" xfId="12" applyFont="1" applyFill="1" applyAlignment="1">
      <alignment horizontal="center" vertical="center"/>
    </xf>
    <xf numFmtId="3" fontId="12" fillId="0" borderId="0" xfId="3" applyNumberFormat="1" applyFont="1" applyFill="1" applyAlignment="1" applyProtection="1">
      <alignment vertical="center"/>
      <protection locked="0"/>
    </xf>
    <xf numFmtId="49" fontId="34" fillId="0" borderId="0" xfId="9" quotePrefix="1" applyNumberFormat="1" applyFont="1" applyFill="1" applyAlignment="1">
      <alignment horizontal="left"/>
    </xf>
    <xf numFmtId="49" fontId="34" fillId="0" borderId="0" xfId="3" applyFont="1" applyFill="1" applyBorder="1" applyAlignment="1">
      <alignment wrapText="1"/>
    </xf>
    <xf numFmtId="1" fontId="19" fillId="0" borderId="0" xfId="12" applyNumberFormat="1" applyFont="1" applyFill="1" applyBorder="1" applyAlignment="1">
      <alignment horizontal="center" vertical="center"/>
    </xf>
    <xf numFmtId="0" fontId="19" fillId="0" borderId="0" xfId="12" applyFont="1" applyFill="1" applyBorder="1" applyAlignment="1">
      <alignment horizontal="center" vertical="center"/>
    </xf>
    <xf numFmtId="44" fontId="40" fillId="0" borderId="0" xfId="7" applyFont="1" applyFill="1" applyBorder="1" applyProtection="1">
      <protection locked="0"/>
    </xf>
    <xf numFmtId="3" fontId="34" fillId="0" borderId="0" xfId="3" applyNumberFormat="1" applyFont="1" applyFill="1" applyBorder="1" applyAlignment="1" applyProtection="1">
      <protection locked="0"/>
    </xf>
    <xf numFmtId="0" fontId="13" fillId="0" borderId="0" xfId="6" applyNumberFormat="1" applyFont="1" applyAlignment="1">
      <alignment horizontal="left" wrapText="1" indent="2"/>
    </xf>
    <xf numFmtId="49" fontId="13" fillId="0" borderId="0" xfId="3" applyFont="1" applyAlignment="1">
      <alignment horizontal="left" wrapText="1" indent="2"/>
    </xf>
    <xf numFmtId="0" fontId="36" fillId="0" borderId="0" xfId="4" applyNumberFormat="1" applyFont="1" applyAlignment="1">
      <alignment horizontal="left" wrapText="1" indent="2"/>
    </xf>
    <xf numFmtId="0" fontId="14" fillId="0" borderId="0" xfId="4" applyNumberFormat="1" applyFont="1" applyFill="1" applyAlignment="1">
      <alignment horizontal="left" wrapText="1" indent="2"/>
    </xf>
    <xf numFmtId="0" fontId="12" fillId="0" borderId="0" xfId="4" applyNumberFormat="1" applyFont="1" applyAlignment="1">
      <alignment horizontal="left" wrapText="1" indent="2"/>
    </xf>
    <xf numFmtId="49" fontId="13" fillId="0" borderId="0" xfId="9" applyNumberFormat="1" applyFont="1" applyFill="1" applyAlignment="1">
      <alignment horizontal="left"/>
    </xf>
    <xf numFmtId="0" fontId="30" fillId="0" borderId="0" xfId="4" applyNumberFormat="1" applyFont="1" applyAlignment="1">
      <alignment horizontal="left" wrapText="1" indent="2"/>
    </xf>
    <xf numFmtId="0" fontId="0" fillId="0" borderId="0" xfId="12" applyFont="1" applyAlignment="1">
      <alignment horizontal="left" wrapText="1" indent="1"/>
    </xf>
    <xf numFmtId="0" fontId="13" fillId="0" borderId="0" xfId="4" applyNumberFormat="1" applyFont="1" applyAlignment="1">
      <alignment horizontal="left" wrapText="1" indent="3"/>
    </xf>
    <xf numFmtId="0" fontId="13" fillId="0" borderId="0" xfId="4" applyNumberFormat="1" applyFont="1" applyFill="1" applyAlignment="1">
      <alignment horizontal="left" wrapText="1" indent="3"/>
    </xf>
    <xf numFmtId="49" fontId="13" fillId="0" borderId="0" xfId="9" quotePrefix="1" applyNumberFormat="1" applyFont="1" applyAlignment="1">
      <alignment horizontal="right"/>
    </xf>
    <xf numFmtId="49" fontId="13" fillId="0" borderId="0" xfId="9" quotePrefix="1" applyNumberFormat="1" applyFont="1" applyFill="1" applyAlignment="1">
      <alignment horizontal="left"/>
    </xf>
    <xf numFmtId="0" fontId="19" fillId="0" borderId="0" xfId="12" applyFont="1" applyAlignment="1">
      <alignment horizontal="left" inden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3">
    <cellStyle name="Comma [0] 2" xfId="10" xr:uid="{6940ADA3-5341-49AF-9039-3AB06E1DE34F}"/>
    <cellStyle name="Currency" xfId="7" builtinId="4"/>
    <cellStyle name="Dálkhaus" xfId="1" xr:uid="{00000000-0005-0000-0000-000000000000}"/>
    <cellStyle name="Hyperlink" xfId="8" builtinId="8"/>
    <cellStyle name="Kafli" xfId="2" xr:uid="{00000000-0005-0000-0000-000001000000}"/>
    <cellStyle name="Kostnaðarþáttur" xfId="3" xr:uid="{00000000-0005-0000-0000-000002000000}"/>
    <cellStyle name="Kostnliður" xfId="4" xr:uid="{00000000-0005-0000-0000-000003000000}"/>
    <cellStyle name="Normal" xfId="0" builtinId="0"/>
    <cellStyle name="Normal 2" xfId="11" xr:uid="{DF27D397-D901-4406-96B3-2FD1BCB19384}"/>
    <cellStyle name="Normal 3 2" xfId="9" xr:uid="{5447BB1B-C39E-485F-8214-18CEDDA208C1}"/>
    <cellStyle name="Samt kafli" xfId="5" xr:uid="{00000000-0005-0000-0000-000005000000}"/>
    <cellStyle name="Samt kostnþáttur" xfId="6" xr:uid="{00000000-0005-0000-0000-000006000000}"/>
    <cellStyle name="Texti" xfId="12" xr:uid="{0E27608A-1E8E-4609-8EFD-D8B9AA44F3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view="pageLayout" zoomScaleNormal="100" zoomScaleSheetLayoutView="100" workbookViewId="0">
      <selection activeCell="D7" sqref="D7"/>
    </sheetView>
  </sheetViews>
  <sheetFormatPr defaultColWidth="9" defaultRowHeight="15" x14ac:dyDescent="0.25"/>
  <cols>
    <col min="1" max="1" width="5.5703125" style="24" customWidth="1"/>
    <col min="2" max="2" width="36.140625" style="24" customWidth="1"/>
    <col min="3" max="3" width="20.42578125" style="24" customWidth="1"/>
    <col min="4" max="4" width="22.5703125" style="24" customWidth="1"/>
    <col min="5" max="114" width="8.42578125" style="24" customWidth="1"/>
    <col min="115" max="16384" width="9" style="24"/>
  </cols>
  <sheetData>
    <row r="1" spans="1:4" x14ac:dyDescent="0.25">
      <c r="A1" s="21"/>
      <c r="B1" s="21"/>
      <c r="C1" s="22"/>
      <c r="D1" s="23"/>
    </row>
    <row r="2" spans="1:4" ht="18" customHeight="1" x14ac:dyDescent="0.25">
      <c r="A2" s="235" t="s">
        <v>70</v>
      </c>
      <c r="B2" s="236"/>
      <c r="C2" s="236"/>
      <c r="D2" s="236"/>
    </row>
    <row r="3" spans="1:4" x14ac:dyDescent="0.25">
      <c r="A3" s="236"/>
      <c r="B3" s="236"/>
      <c r="C3" s="236"/>
      <c r="D3" s="236"/>
    </row>
    <row r="4" spans="1:4" ht="21" x14ac:dyDescent="0.35">
      <c r="A4" s="234" t="s">
        <v>0</v>
      </c>
      <c r="B4" s="234"/>
      <c r="C4" s="234"/>
      <c r="D4" s="234"/>
    </row>
    <row r="5" spans="1:4" x14ac:dyDescent="0.25">
      <c r="A5" s="25"/>
      <c r="B5" s="26"/>
      <c r="C5" s="26"/>
      <c r="D5" s="27"/>
    </row>
    <row r="6" spans="1:4" ht="15.75" x14ac:dyDescent="0.25">
      <c r="A6" s="25"/>
      <c r="B6" s="1" t="s">
        <v>1</v>
      </c>
      <c r="C6" s="26"/>
      <c r="D6" s="27"/>
    </row>
    <row r="7" spans="1:4" x14ac:dyDescent="0.25">
      <c r="A7" s="25"/>
      <c r="B7" s="26"/>
      <c r="C7" s="26"/>
      <c r="D7" s="27"/>
    </row>
    <row r="8" spans="1:4" x14ac:dyDescent="0.25">
      <c r="A8" s="25"/>
      <c r="B8" s="26"/>
      <c r="C8" s="26"/>
      <c r="D8" s="27"/>
    </row>
    <row r="9" spans="1:4" ht="17.25" x14ac:dyDescent="0.3">
      <c r="A9" s="4"/>
      <c r="B9" s="3" t="s">
        <v>2</v>
      </c>
      <c r="C9" s="2"/>
      <c r="D9" s="5"/>
    </row>
    <row r="10" spans="1:4" ht="17.25" x14ac:dyDescent="0.3">
      <c r="A10" s="6"/>
      <c r="B10" s="3"/>
      <c r="C10" s="3"/>
      <c r="D10" s="7"/>
    </row>
    <row r="11" spans="1:4" ht="17.25" x14ac:dyDescent="0.3">
      <c r="A11" s="8"/>
      <c r="B11" s="8" t="s">
        <v>3</v>
      </c>
      <c r="C11" s="3"/>
      <c r="D11" s="9" t="s">
        <v>62</v>
      </c>
    </row>
    <row r="12" spans="1:4" ht="17.25" x14ac:dyDescent="0.3">
      <c r="A12" s="10"/>
      <c r="B12" s="14"/>
      <c r="C12" s="11"/>
      <c r="D12" s="12"/>
    </row>
    <row r="13" spans="1:4" ht="17.25" x14ac:dyDescent="0.3">
      <c r="A13" s="13">
        <v>1</v>
      </c>
      <c r="B13" s="173" t="s">
        <v>453</v>
      </c>
      <c r="C13" s="15"/>
      <c r="D13" s="16">
        <f>+LIÐIR!F33</f>
        <v>0</v>
      </c>
    </row>
    <row r="14" spans="1:4" ht="17.25" x14ac:dyDescent="0.3">
      <c r="A14" s="13">
        <v>2</v>
      </c>
      <c r="B14" s="14" t="s">
        <v>452</v>
      </c>
      <c r="C14" s="15"/>
      <c r="D14" s="16">
        <f>+LIÐIR!F56</f>
        <v>0</v>
      </c>
    </row>
    <row r="15" spans="1:4" ht="17.25" x14ac:dyDescent="0.3">
      <c r="A15" s="13">
        <v>3</v>
      </c>
      <c r="B15" s="14" t="s">
        <v>451</v>
      </c>
      <c r="C15" s="15"/>
      <c r="D15" s="16">
        <f>+LIÐIR!F94</f>
        <v>0</v>
      </c>
    </row>
    <row r="16" spans="1:4" ht="17.25" x14ac:dyDescent="0.3">
      <c r="A16" s="13">
        <v>4</v>
      </c>
      <c r="B16" s="14" t="s">
        <v>450</v>
      </c>
      <c r="C16" s="15"/>
      <c r="D16" s="16">
        <f>+LIÐIR!F113</f>
        <v>0</v>
      </c>
    </row>
    <row r="17" spans="1:4" ht="17.25" x14ac:dyDescent="0.3">
      <c r="A17" s="13">
        <v>5</v>
      </c>
      <c r="B17" s="14" t="s">
        <v>401</v>
      </c>
      <c r="C17" s="15"/>
      <c r="D17" s="16">
        <f xml:space="preserve"> LIÐIR!F158</f>
        <v>0</v>
      </c>
    </row>
    <row r="18" spans="1:4" ht="17.25" x14ac:dyDescent="0.3">
      <c r="A18" s="13">
        <v>6</v>
      </c>
      <c r="B18" s="14" t="s">
        <v>454</v>
      </c>
      <c r="C18" s="15"/>
      <c r="D18" s="16">
        <f>+LIÐIR!F277</f>
        <v>0</v>
      </c>
    </row>
    <row r="19" spans="1:4" ht="17.25" x14ac:dyDescent="0.3">
      <c r="A19" s="13">
        <v>7</v>
      </c>
      <c r="B19" s="14" t="s">
        <v>455</v>
      </c>
      <c r="C19" s="15"/>
      <c r="D19" s="16">
        <f>+LIÐIR!F328</f>
        <v>0</v>
      </c>
    </row>
    <row r="20" spans="1:4" ht="17.25" x14ac:dyDescent="0.3">
      <c r="A20" s="13">
        <v>8</v>
      </c>
      <c r="B20" s="14" t="s">
        <v>456</v>
      </c>
      <c r="C20" s="15"/>
      <c r="D20" s="16">
        <f>+LIÐIR!F378</f>
        <v>0</v>
      </c>
    </row>
    <row r="21" spans="1:4" ht="17.25" x14ac:dyDescent="0.3">
      <c r="A21" s="13">
        <v>9</v>
      </c>
      <c r="B21" s="14" t="s">
        <v>576</v>
      </c>
      <c r="C21" s="15"/>
      <c r="D21" s="16">
        <f>+LIÐIR!F392</f>
        <v>0</v>
      </c>
    </row>
    <row r="22" spans="1:4" ht="17.25" x14ac:dyDescent="0.3">
      <c r="A22" s="13">
        <v>10</v>
      </c>
      <c r="B22" s="14" t="s">
        <v>577</v>
      </c>
      <c r="C22" s="15"/>
      <c r="D22" s="16">
        <f>+LIÐIR!F412</f>
        <v>0</v>
      </c>
    </row>
    <row r="23" spans="1:4" ht="17.25" x14ac:dyDescent="0.3">
      <c r="A23" s="13">
        <v>11</v>
      </c>
      <c r="B23" s="14" t="s">
        <v>568</v>
      </c>
      <c r="C23" s="17"/>
      <c r="D23" s="16">
        <f>+LIÐIR!F417</f>
        <v>0</v>
      </c>
    </row>
    <row r="24" spans="1:4" ht="17.25" x14ac:dyDescent="0.3">
      <c r="A24" s="13">
        <v>12</v>
      </c>
      <c r="B24" s="14" t="s">
        <v>622</v>
      </c>
      <c r="C24" s="17"/>
      <c r="D24" s="16">
        <f>+LIÐIR!F453</f>
        <v>0</v>
      </c>
    </row>
    <row r="25" spans="1:4" ht="17.25" x14ac:dyDescent="0.3">
      <c r="A25" s="13">
        <v>13</v>
      </c>
      <c r="B25" s="14" t="s">
        <v>581</v>
      </c>
      <c r="C25" s="17"/>
      <c r="D25" s="16">
        <f>+LIÐIR!F467</f>
        <v>0</v>
      </c>
    </row>
    <row r="26" spans="1:4" ht="17.25" x14ac:dyDescent="0.3">
      <c r="A26" s="10"/>
      <c r="B26" s="17"/>
      <c r="C26" s="17"/>
      <c r="D26" s="16"/>
    </row>
    <row r="27" spans="1:4" ht="18" thickBot="1" x14ac:dyDescent="0.35">
      <c r="A27" s="6"/>
      <c r="B27" s="18"/>
      <c r="C27" s="19" t="s">
        <v>4</v>
      </c>
      <c r="D27" s="20">
        <f>SUM(D13:D25)</f>
        <v>0</v>
      </c>
    </row>
    <row r="28" spans="1:4" ht="15.75" thickTop="1" x14ac:dyDescent="0.25">
      <c r="A28" s="25"/>
      <c r="B28" s="25"/>
      <c r="C28" s="26"/>
      <c r="D28" s="28"/>
    </row>
    <row r="29" spans="1:4" x14ac:dyDescent="0.25">
      <c r="A29" s="25"/>
      <c r="B29" s="25"/>
      <c r="C29" s="26"/>
      <c r="D29" s="27"/>
    </row>
    <row r="42" spans="1:4" x14ac:dyDescent="0.25">
      <c r="A42" s="25"/>
      <c r="B42" s="31"/>
      <c r="C42" s="29"/>
      <c r="D42" s="27"/>
    </row>
    <row r="43" spans="1:4" x14ac:dyDescent="0.25">
      <c r="A43" s="25"/>
      <c r="B43" s="32"/>
      <c r="C43" s="30"/>
      <c r="D43" s="30"/>
    </row>
    <row r="56" spans="1:10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</row>
  </sheetData>
  <mergeCells count="2">
    <mergeCell ref="A4:D4"/>
    <mergeCell ref="A2:D3"/>
  </mergeCells>
  <pageMargins left="0.78740157480314965" right="0.78740157480314965" top="0.51181102362204722" bottom="0.98425196850393704" header="0.51181102362204722" footer="0.31496062992125984"/>
  <pageSetup paperSize="9" orientation="portrait" horizontalDpi="300" verticalDpi="300" r:id="rId1"/>
  <headerFooter>
    <oddHeader>&amp;L&amp;G</oddHeader>
    <oddFooter xml:space="preserve">&amp;L&amp;7
&amp;F
&amp;C&amp;7Verkís hf.  |  422 8000  |  verkis.is  |  verkis@verkis.is&amp;R&amp;9Bls &amp;P af &amp;N&amp;7
FS-046
</oddFooter>
    <firstHeader>&amp;L&amp;G</firstHeader>
    <firstFooter>&amp;L&amp;"Verdana,Regular"&amp;7&amp;Z&amp;F&amp;"-,Regular"&amp;11
&amp;"Verdana,Regular"&amp;7&amp;G&amp;R&amp;"Verdana,Regular"&amp;7FS-xxx-xx
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637"/>
  <sheetViews>
    <sheetView tabSelected="1" view="pageLayout" topLeftCell="A253" zoomScaleNormal="100" zoomScaleSheetLayoutView="85" workbookViewId="0">
      <selection activeCell="B272" sqref="B272"/>
    </sheetView>
  </sheetViews>
  <sheetFormatPr defaultColWidth="9" defaultRowHeight="14.25" customHeight="1" x14ac:dyDescent="0.25"/>
  <cols>
    <col min="1" max="1" width="8.42578125" style="24" customWidth="1"/>
    <col min="2" max="2" width="41.42578125" style="24" customWidth="1"/>
    <col min="3" max="3" width="6.42578125" style="89" customWidth="1"/>
    <col min="4" max="4" width="6.5703125" style="24" customWidth="1"/>
    <col min="5" max="5" width="12.42578125" style="24" customWidth="1"/>
    <col min="6" max="6" width="17.42578125" style="24" customWidth="1"/>
    <col min="7" max="7" width="21.140625" style="24" customWidth="1"/>
    <col min="8" max="8" width="19.28515625" style="24" customWidth="1"/>
    <col min="9" max="114" width="8.42578125" style="24" customWidth="1"/>
    <col min="115" max="16384" width="9" style="24"/>
  </cols>
  <sheetData>
    <row r="1" spans="1:7" ht="14.25" customHeight="1" x14ac:dyDescent="0.25">
      <c r="A1" s="34" t="s">
        <v>5</v>
      </c>
      <c r="B1" s="34" t="s">
        <v>6</v>
      </c>
      <c r="C1" s="85" t="s">
        <v>7</v>
      </c>
      <c r="D1" s="34" t="s">
        <v>8</v>
      </c>
      <c r="E1" s="34" t="s">
        <v>9</v>
      </c>
      <c r="F1" s="34" t="s">
        <v>63</v>
      </c>
      <c r="G1" s="38"/>
    </row>
    <row r="2" spans="1:7" ht="14.25" customHeight="1" x14ac:dyDescent="0.25">
      <c r="A2" s="129" t="s">
        <v>10</v>
      </c>
      <c r="B2" s="130" t="s">
        <v>64</v>
      </c>
      <c r="C2" s="39"/>
      <c r="D2" s="39"/>
      <c r="E2" s="131"/>
      <c r="F2" s="131"/>
      <c r="G2" s="40"/>
    </row>
    <row r="3" spans="1:7" ht="14.25" customHeight="1" x14ac:dyDescent="0.25">
      <c r="A3" s="41" t="s">
        <v>11</v>
      </c>
      <c r="B3" s="42" t="s">
        <v>65</v>
      </c>
      <c r="C3" s="86"/>
      <c r="D3" s="43"/>
      <c r="E3" s="44"/>
      <c r="F3" s="44"/>
      <c r="G3" s="45"/>
    </row>
    <row r="4" spans="1:7" ht="14.25" customHeight="1" x14ac:dyDescent="0.25">
      <c r="A4" s="35" t="s">
        <v>13</v>
      </c>
      <c r="B4" s="46" t="s">
        <v>12</v>
      </c>
      <c r="C4" s="87">
        <v>1</v>
      </c>
      <c r="D4" s="36" t="s">
        <v>14</v>
      </c>
      <c r="E4" s="119"/>
      <c r="F4" s="44">
        <f t="shared" ref="F4:F8" si="0" xml:space="preserve"> C4*E4</f>
        <v>0</v>
      </c>
      <c r="G4" s="47"/>
    </row>
    <row r="5" spans="1:7" ht="14.25" customHeight="1" x14ac:dyDescent="0.25">
      <c r="A5" s="35" t="s">
        <v>15</v>
      </c>
      <c r="B5" s="46" t="s">
        <v>66</v>
      </c>
      <c r="C5" s="87">
        <v>1</v>
      </c>
      <c r="D5" s="36" t="s">
        <v>14</v>
      </c>
      <c r="E5" s="119"/>
      <c r="F5" s="44">
        <f t="shared" si="0"/>
        <v>0</v>
      </c>
      <c r="G5" s="47"/>
    </row>
    <row r="6" spans="1:7" ht="14.25" customHeight="1" x14ac:dyDescent="0.25">
      <c r="A6" s="35" t="s">
        <v>16</v>
      </c>
      <c r="B6" s="46" t="s">
        <v>67</v>
      </c>
      <c r="C6" s="87">
        <v>1</v>
      </c>
      <c r="D6" s="36" t="s">
        <v>14</v>
      </c>
      <c r="E6" s="119"/>
      <c r="F6" s="44">
        <f t="shared" si="0"/>
        <v>0</v>
      </c>
      <c r="G6" s="47"/>
    </row>
    <row r="7" spans="1:7" ht="14.25" customHeight="1" x14ac:dyDescent="0.25">
      <c r="A7" s="35" t="s">
        <v>18</v>
      </c>
      <c r="B7" s="46" t="s">
        <v>68</v>
      </c>
      <c r="C7" s="87">
        <v>1</v>
      </c>
      <c r="D7" s="36" t="s">
        <v>14</v>
      </c>
      <c r="E7" s="119"/>
      <c r="F7" s="44">
        <f t="shared" si="0"/>
        <v>0</v>
      </c>
      <c r="G7" s="47"/>
    </row>
    <row r="8" spans="1:7" ht="14.25" customHeight="1" x14ac:dyDescent="0.25">
      <c r="A8" s="35" t="s">
        <v>69</v>
      </c>
      <c r="B8" s="46" t="s">
        <v>479</v>
      </c>
      <c r="C8" s="87">
        <v>1</v>
      </c>
      <c r="D8" s="36" t="s">
        <v>137</v>
      </c>
      <c r="E8" s="119"/>
      <c r="F8" s="44">
        <f t="shared" si="0"/>
        <v>0</v>
      </c>
      <c r="G8" s="47"/>
    </row>
    <row r="9" spans="1:7" ht="14.25" customHeight="1" x14ac:dyDescent="0.25">
      <c r="A9" s="95" t="s">
        <v>19</v>
      </c>
      <c r="B9" s="174" t="s">
        <v>421</v>
      </c>
      <c r="C9" s="87"/>
      <c r="D9" s="36"/>
      <c r="E9" s="119"/>
      <c r="F9" s="37"/>
      <c r="G9" s="47"/>
    </row>
    <row r="10" spans="1:7" ht="14.25" customHeight="1" x14ac:dyDescent="0.25">
      <c r="A10" s="35" t="s">
        <v>422</v>
      </c>
      <c r="B10" s="46" t="s">
        <v>433</v>
      </c>
      <c r="C10" s="87"/>
      <c r="D10" s="36"/>
      <c r="E10" s="119"/>
      <c r="F10" s="37"/>
      <c r="G10" s="47"/>
    </row>
    <row r="11" spans="1:7" ht="14.25" customHeight="1" x14ac:dyDescent="0.25">
      <c r="A11" s="183" t="s">
        <v>10</v>
      </c>
      <c r="B11" s="221" t="s">
        <v>429</v>
      </c>
      <c r="C11" s="114">
        <v>50</v>
      </c>
      <c r="D11" s="52" t="s">
        <v>409</v>
      </c>
      <c r="E11" s="119"/>
      <c r="F11" s="44">
        <f t="shared" ref="F11:F13" si="1" xml:space="preserve"> C11*E11</f>
        <v>0</v>
      </c>
      <c r="G11" s="47"/>
    </row>
    <row r="12" spans="1:7" ht="14.25" customHeight="1" x14ac:dyDescent="0.25">
      <c r="A12" s="183" t="s">
        <v>22</v>
      </c>
      <c r="B12" s="221" t="s">
        <v>430</v>
      </c>
      <c r="C12" s="114">
        <v>7</v>
      </c>
      <c r="D12" s="52" t="s">
        <v>409</v>
      </c>
      <c r="E12" s="119"/>
      <c r="F12" s="44">
        <f t="shared" si="1"/>
        <v>0</v>
      </c>
      <c r="G12" s="47"/>
    </row>
    <row r="13" spans="1:7" ht="14.25" customHeight="1" x14ac:dyDescent="0.25">
      <c r="A13" s="183" t="s">
        <v>30</v>
      </c>
      <c r="B13" s="221" t="s">
        <v>414</v>
      </c>
      <c r="C13" s="114">
        <v>4</v>
      </c>
      <c r="D13" s="52" t="s">
        <v>17</v>
      </c>
      <c r="E13" s="119"/>
      <c r="F13" s="44">
        <f t="shared" si="1"/>
        <v>0</v>
      </c>
      <c r="G13" s="47"/>
    </row>
    <row r="14" spans="1:7" ht="14.25" customHeight="1" x14ac:dyDescent="0.25">
      <c r="A14" s="35" t="s">
        <v>423</v>
      </c>
      <c r="B14" s="175" t="s">
        <v>428</v>
      </c>
      <c r="C14" s="153"/>
      <c r="D14" s="153"/>
      <c r="E14" s="119"/>
      <c r="F14" s="37"/>
      <c r="G14" s="47"/>
    </row>
    <row r="15" spans="1:7" ht="14.25" customHeight="1" x14ac:dyDescent="0.25">
      <c r="A15" s="183" t="s">
        <v>10</v>
      </c>
      <c r="B15" s="221" t="s">
        <v>457</v>
      </c>
      <c r="C15" s="114">
        <v>36</v>
      </c>
      <c r="D15" s="52" t="s">
        <v>17</v>
      </c>
      <c r="E15" s="119"/>
      <c r="F15" s="44">
        <f t="shared" ref="F15:F17" si="2" xml:space="preserve"> C15*E15</f>
        <v>0</v>
      </c>
      <c r="G15" s="47"/>
    </row>
    <row r="16" spans="1:7" ht="14.25" customHeight="1" x14ac:dyDescent="0.25">
      <c r="A16" s="183" t="s">
        <v>22</v>
      </c>
      <c r="B16" s="221" t="s">
        <v>434</v>
      </c>
      <c r="C16" s="114">
        <v>2</v>
      </c>
      <c r="D16" s="52" t="s">
        <v>137</v>
      </c>
      <c r="E16" s="119"/>
      <c r="F16" s="44">
        <f t="shared" si="2"/>
        <v>0</v>
      </c>
      <c r="G16" s="47"/>
    </row>
    <row r="17" spans="1:16" ht="14.25" customHeight="1" x14ac:dyDescent="0.25">
      <c r="A17" s="35" t="s">
        <v>424</v>
      </c>
      <c r="B17" s="175" t="s">
        <v>431</v>
      </c>
      <c r="C17" s="114">
        <v>30</v>
      </c>
      <c r="D17" s="52" t="s">
        <v>17</v>
      </c>
      <c r="E17" s="119"/>
      <c r="F17" s="44">
        <f t="shared" si="2"/>
        <v>0</v>
      </c>
      <c r="G17" s="47"/>
    </row>
    <row r="18" spans="1:16" ht="14.25" customHeight="1" x14ac:dyDescent="0.25">
      <c r="A18" s="35" t="s">
        <v>425</v>
      </c>
      <c r="B18" s="175" t="s">
        <v>432</v>
      </c>
      <c r="C18" s="153"/>
      <c r="D18" s="153"/>
      <c r="E18" s="119"/>
      <c r="F18" s="37"/>
      <c r="G18" s="47"/>
    </row>
    <row r="19" spans="1:16" ht="14.25" customHeight="1" x14ac:dyDescent="0.25">
      <c r="A19" s="183" t="s">
        <v>10</v>
      </c>
      <c r="B19" s="221" t="s">
        <v>418</v>
      </c>
      <c r="C19" s="114">
        <v>48</v>
      </c>
      <c r="D19" s="52" t="s">
        <v>409</v>
      </c>
      <c r="E19" s="119"/>
      <c r="F19" s="44">
        <f t="shared" ref="F19:F21" si="3" xml:space="preserve"> C19*E19</f>
        <v>0</v>
      </c>
      <c r="G19" s="47"/>
    </row>
    <row r="20" spans="1:16" ht="14.25" customHeight="1" x14ac:dyDescent="0.25">
      <c r="A20" s="183" t="s">
        <v>22</v>
      </c>
      <c r="B20" s="221" t="s">
        <v>419</v>
      </c>
      <c r="C20" s="114">
        <v>48</v>
      </c>
      <c r="D20" s="52" t="s">
        <v>409</v>
      </c>
      <c r="E20" s="119"/>
      <c r="F20" s="44">
        <f t="shared" si="3"/>
        <v>0</v>
      </c>
      <c r="G20" s="47"/>
    </row>
    <row r="21" spans="1:16" ht="14.25" customHeight="1" x14ac:dyDescent="0.25">
      <c r="A21" s="35" t="s">
        <v>426</v>
      </c>
      <c r="B21" s="175" t="s">
        <v>415</v>
      </c>
      <c r="C21" s="114">
        <v>8</v>
      </c>
      <c r="D21" s="52" t="s">
        <v>409</v>
      </c>
      <c r="E21" s="119"/>
      <c r="F21" s="44">
        <f t="shared" si="3"/>
        <v>0</v>
      </c>
      <c r="G21" s="47"/>
    </row>
    <row r="22" spans="1:16" ht="14.25" customHeight="1" x14ac:dyDescent="0.25">
      <c r="A22" s="35" t="s">
        <v>427</v>
      </c>
      <c r="B22" s="175" t="s">
        <v>417</v>
      </c>
      <c r="C22" s="88"/>
      <c r="D22" s="52"/>
      <c r="E22" s="119"/>
      <c r="F22" s="37"/>
      <c r="G22" s="47"/>
    </row>
    <row r="23" spans="1:16" ht="14.25" customHeight="1" x14ac:dyDescent="0.25">
      <c r="A23" s="183" t="s">
        <v>10</v>
      </c>
      <c r="B23" s="222" t="s">
        <v>416</v>
      </c>
      <c r="C23" s="114">
        <v>4</v>
      </c>
      <c r="D23" s="52" t="s">
        <v>17</v>
      </c>
      <c r="E23" s="119"/>
      <c r="F23" s="44">
        <f t="shared" ref="F23" si="4" xml:space="preserve"> C23*E23</f>
        <v>0</v>
      </c>
      <c r="G23" s="47"/>
    </row>
    <row r="24" spans="1:16" ht="14.25" customHeight="1" x14ac:dyDescent="0.25">
      <c r="A24" s="41" t="s">
        <v>420</v>
      </c>
      <c r="B24" s="42" t="s">
        <v>71</v>
      </c>
      <c r="C24" s="86"/>
      <c r="D24" s="43"/>
      <c r="E24" s="120"/>
      <c r="F24" s="44"/>
      <c r="G24" s="47"/>
    </row>
    <row r="25" spans="1:16" ht="14.25" customHeight="1" x14ac:dyDescent="0.25">
      <c r="A25" s="35" t="s">
        <v>480</v>
      </c>
      <c r="B25" s="46" t="s">
        <v>481</v>
      </c>
      <c r="C25" s="86"/>
      <c r="D25" s="43"/>
      <c r="E25" s="120"/>
      <c r="F25" s="44"/>
      <c r="G25" s="45"/>
    </row>
    <row r="26" spans="1:16" ht="14.25" customHeight="1" x14ac:dyDescent="0.25">
      <c r="A26" s="197" t="s">
        <v>10</v>
      </c>
      <c r="B26" s="71" t="s">
        <v>72</v>
      </c>
      <c r="C26" s="105">
        <v>200</v>
      </c>
      <c r="D26" s="52" t="s">
        <v>73</v>
      </c>
      <c r="E26" s="121"/>
      <c r="F26" s="44">
        <f t="shared" ref="F26:F31" si="5" xml:space="preserve"> C26*E26</f>
        <v>0</v>
      </c>
      <c r="G26" s="73"/>
    </row>
    <row r="27" spans="1:16" ht="14.25" customHeight="1" x14ac:dyDescent="0.25">
      <c r="A27" s="197" t="s">
        <v>22</v>
      </c>
      <c r="B27" s="71" t="s">
        <v>74</v>
      </c>
      <c r="C27" s="105">
        <v>160</v>
      </c>
      <c r="D27" s="52" t="s">
        <v>73</v>
      </c>
      <c r="E27" s="121"/>
      <c r="F27" s="44">
        <f t="shared" si="5"/>
        <v>0</v>
      </c>
      <c r="G27" s="73"/>
    </row>
    <row r="28" spans="1:16" ht="14.25" customHeight="1" x14ac:dyDescent="0.25">
      <c r="A28" s="197" t="s">
        <v>30</v>
      </c>
      <c r="B28" s="71" t="s">
        <v>75</v>
      </c>
      <c r="C28" s="105">
        <v>200</v>
      </c>
      <c r="D28" s="52" t="s">
        <v>73</v>
      </c>
      <c r="E28" s="121"/>
      <c r="F28" s="44">
        <f t="shared" si="5"/>
        <v>0</v>
      </c>
      <c r="G28" s="73"/>
    </row>
    <row r="29" spans="1:16" ht="14.25" customHeight="1" x14ac:dyDescent="0.25">
      <c r="A29" s="197" t="s">
        <v>39</v>
      </c>
      <c r="B29" s="71" t="s">
        <v>76</v>
      </c>
      <c r="C29" s="105">
        <v>80</v>
      </c>
      <c r="D29" s="52" t="s">
        <v>73</v>
      </c>
      <c r="E29" s="121"/>
      <c r="F29" s="44">
        <f t="shared" si="5"/>
        <v>0</v>
      </c>
      <c r="G29" s="73"/>
    </row>
    <row r="30" spans="1:16" ht="14.25" customHeight="1" x14ac:dyDescent="0.25">
      <c r="A30" s="197" t="s">
        <v>44</v>
      </c>
      <c r="B30" s="71" t="s">
        <v>77</v>
      </c>
      <c r="C30" s="105">
        <v>80</v>
      </c>
      <c r="D30" s="52" t="s">
        <v>73</v>
      </c>
      <c r="E30" s="121"/>
      <c r="F30" s="44">
        <f t="shared" si="5"/>
        <v>0</v>
      </c>
      <c r="G30" s="73"/>
    </row>
    <row r="31" spans="1:16" ht="14.25" customHeight="1" x14ac:dyDescent="0.25">
      <c r="A31" s="197" t="s">
        <v>45</v>
      </c>
      <c r="B31" s="71" t="s">
        <v>78</v>
      </c>
      <c r="C31" s="105">
        <v>80</v>
      </c>
      <c r="D31" s="52" t="s">
        <v>73</v>
      </c>
      <c r="E31" s="121"/>
      <c r="F31" s="44">
        <f t="shared" si="5"/>
        <v>0</v>
      </c>
      <c r="G31" s="73"/>
      <c r="P31" s="61"/>
    </row>
    <row r="32" spans="1:16" ht="14.25" customHeight="1" x14ac:dyDescent="0.25">
      <c r="A32" s="41"/>
      <c r="B32" s="46"/>
      <c r="C32" s="105"/>
      <c r="D32" s="52"/>
      <c r="E32" s="53"/>
      <c r="F32" s="44"/>
      <c r="G32" s="73"/>
      <c r="P32" s="61"/>
    </row>
    <row r="33" spans="1:16" ht="14.25" customHeight="1" thickBot="1" x14ac:dyDescent="0.3">
      <c r="A33" s="128"/>
      <c r="B33" s="101" t="s">
        <v>117</v>
      </c>
      <c r="C33" s="98"/>
      <c r="D33" s="99"/>
      <c r="E33" s="100"/>
      <c r="F33" s="100">
        <f>SUM(F4:F32)</f>
        <v>0</v>
      </c>
      <c r="G33" s="45"/>
      <c r="P33" s="62"/>
    </row>
    <row r="34" spans="1:16" ht="14.25" customHeight="1" thickTop="1" x14ac:dyDescent="0.25">
      <c r="A34" s="41"/>
      <c r="B34" s="48"/>
      <c r="C34" s="86"/>
      <c r="D34" s="43"/>
      <c r="E34" s="44"/>
      <c r="F34" s="44"/>
      <c r="G34" s="45"/>
      <c r="P34" s="62"/>
    </row>
    <row r="35" spans="1:16" ht="14.25" customHeight="1" x14ac:dyDescent="0.25">
      <c r="A35" s="128" t="s">
        <v>22</v>
      </c>
      <c r="B35" s="132" t="s">
        <v>20</v>
      </c>
      <c r="C35" s="86"/>
      <c r="D35" s="43"/>
      <c r="E35" s="133"/>
      <c r="F35" s="133"/>
      <c r="G35" s="45"/>
      <c r="P35" s="55"/>
    </row>
    <row r="36" spans="1:16" ht="14.25" customHeight="1" x14ac:dyDescent="0.25">
      <c r="A36" s="54" t="s">
        <v>23</v>
      </c>
      <c r="B36" s="42" t="s">
        <v>21</v>
      </c>
      <c r="C36" s="86"/>
      <c r="D36" s="43"/>
      <c r="E36" s="44"/>
      <c r="F36" s="44"/>
      <c r="G36" s="45"/>
      <c r="P36" s="55"/>
    </row>
    <row r="37" spans="1:16" ht="14.25" customHeight="1" x14ac:dyDescent="0.25">
      <c r="A37" s="66" t="s">
        <v>25</v>
      </c>
      <c r="B37" s="46" t="s">
        <v>21</v>
      </c>
      <c r="C37" s="88"/>
      <c r="D37" s="52"/>
      <c r="E37" s="44"/>
      <c r="F37" s="44"/>
      <c r="G37" s="45"/>
      <c r="P37" s="55"/>
    </row>
    <row r="38" spans="1:16" ht="14.25" customHeight="1" x14ac:dyDescent="0.25">
      <c r="A38" s="184" t="s">
        <v>10</v>
      </c>
      <c r="B38" s="96" t="s">
        <v>462</v>
      </c>
      <c r="C38" s="116">
        <v>1200</v>
      </c>
      <c r="D38" s="106" t="s">
        <v>408</v>
      </c>
      <c r="E38" s="44"/>
      <c r="F38" s="107">
        <f>+E38*C38</f>
        <v>0</v>
      </c>
      <c r="G38" s="108"/>
      <c r="P38" s="55"/>
    </row>
    <row r="39" spans="1:16" ht="14.25" customHeight="1" x14ac:dyDescent="0.25">
      <c r="A39" s="184" t="s">
        <v>22</v>
      </c>
      <c r="B39" s="96" t="s">
        <v>445</v>
      </c>
      <c r="C39" s="116">
        <v>330</v>
      </c>
      <c r="D39" s="106" t="s">
        <v>408</v>
      </c>
      <c r="E39" s="44"/>
      <c r="F39" s="107">
        <f>+E39*C39</f>
        <v>0</v>
      </c>
      <c r="G39" s="108"/>
      <c r="J39" s="113"/>
      <c r="P39" s="55"/>
    </row>
    <row r="40" spans="1:16" ht="14.25" customHeight="1" x14ac:dyDescent="0.25">
      <c r="A40" s="184" t="s">
        <v>30</v>
      </c>
      <c r="B40" s="96" t="s">
        <v>446</v>
      </c>
      <c r="C40" s="116">
        <v>2500</v>
      </c>
      <c r="D40" s="106" t="s">
        <v>408</v>
      </c>
      <c r="E40" s="107"/>
      <c r="F40" s="107">
        <f>+E40*C40</f>
        <v>0</v>
      </c>
      <c r="G40" s="117"/>
      <c r="J40" s="113"/>
      <c r="P40" s="55"/>
    </row>
    <row r="41" spans="1:16" ht="14.25" customHeight="1" x14ac:dyDescent="0.25">
      <c r="A41" s="66" t="s">
        <v>26</v>
      </c>
      <c r="B41" s="46" t="s">
        <v>79</v>
      </c>
      <c r="C41" s="53">
        <v>330</v>
      </c>
      <c r="D41" s="52" t="s">
        <v>408</v>
      </c>
      <c r="E41" s="44"/>
      <c r="F41" s="44">
        <f t="shared" ref="F41" si="6" xml:space="preserve"> C41*E41</f>
        <v>0</v>
      </c>
      <c r="G41" s="45"/>
      <c r="P41" s="55"/>
    </row>
    <row r="42" spans="1:16" ht="14.25" customHeight="1" x14ac:dyDescent="0.25">
      <c r="A42" s="66" t="s">
        <v>404</v>
      </c>
      <c r="B42" s="46" t="s">
        <v>405</v>
      </c>
      <c r="C42" s="153"/>
      <c r="D42" s="153"/>
      <c r="E42"/>
      <c r="G42" s="45"/>
      <c r="P42" s="55"/>
    </row>
    <row r="43" spans="1:16" ht="14.25" customHeight="1" x14ac:dyDescent="0.25">
      <c r="A43" s="184" t="s">
        <v>10</v>
      </c>
      <c r="B43" s="71" t="s">
        <v>579</v>
      </c>
      <c r="C43" s="114">
        <v>400</v>
      </c>
      <c r="D43" s="52" t="s">
        <v>408</v>
      </c>
      <c r="E43" s="44"/>
      <c r="F43" s="44">
        <f xml:space="preserve"> C43*E43</f>
        <v>0</v>
      </c>
      <c r="G43" s="45"/>
      <c r="P43" s="55"/>
    </row>
    <row r="44" spans="1:16" ht="14.25" customHeight="1" x14ac:dyDescent="0.25">
      <c r="A44" s="184" t="s">
        <v>22</v>
      </c>
      <c r="B44" s="96" t="s">
        <v>446</v>
      </c>
      <c r="C44" s="114">
        <v>119</v>
      </c>
      <c r="D44" s="52" t="s">
        <v>408</v>
      </c>
      <c r="E44" s="107"/>
      <c r="F44" s="44">
        <f xml:space="preserve"> C44*E44</f>
        <v>0</v>
      </c>
      <c r="G44" s="117"/>
      <c r="P44" s="55"/>
    </row>
    <row r="45" spans="1:16" ht="14.25" customHeight="1" x14ac:dyDescent="0.25">
      <c r="A45" s="184" t="s">
        <v>30</v>
      </c>
      <c r="B45" s="96" t="s">
        <v>462</v>
      </c>
      <c r="C45" s="116">
        <v>161</v>
      </c>
      <c r="D45" s="106" t="s">
        <v>408</v>
      </c>
      <c r="E45" s="44"/>
      <c r="F45" s="107">
        <f>+E45*C45</f>
        <v>0</v>
      </c>
      <c r="G45" s="117"/>
      <c r="P45" s="55"/>
    </row>
    <row r="46" spans="1:16" ht="14.25" customHeight="1" x14ac:dyDescent="0.25">
      <c r="A46" s="109" t="s">
        <v>478</v>
      </c>
      <c r="B46" s="97" t="s">
        <v>413</v>
      </c>
      <c r="C46" s="154">
        <v>5</v>
      </c>
      <c r="D46" s="106" t="s">
        <v>137</v>
      </c>
      <c r="E46" s="44"/>
      <c r="F46" s="107">
        <f>+E46*C46</f>
        <v>0</v>
      </c>
      <c r="G46" s="108"/>
      <c r="P46" s="55"/>
    </row>
    <row r="47" spans="1:16" ht="14.25" customHeight="1" x14ac:dyDescent="0.25">
      <c r="A47" s="41" t="s">
        <v>27</v>
      </c>
      <c r="B47" s="42" t="s">
        <v>80</v>
      </c>
      <c r="C47" s="88"/>
      <c r="D47" s="52"/>
      <c r="E47" s="44"/>
      <c r="F47" s="44"/>
      <c r="G47" s="108"/>
      <c r="P47" s="55"/>
    </row>
    <row r="48" spans="1:16" ht="14.25" customHeight="1" x14ac:dyDescent="0.25">
      <c r="A48" s="66" t="s">
        <v>28</v>
      </c>
      <c r="B48" s="46" t="s">
        <v>81</v>
      </c>
      <c r="C48" s="88"/>
      <c r="D48" s="52"/>
      <c r="E48" s="44"/>
      <c r="F48" s="102"/>
      <c r="G48" s="108"/>
      <c r="P48" s="55"/>
    </row>
    <row r="49" spans="1:16" ht="14.25" customHeight="1" x14ac:dyDescent="0.25">
      <c r="A49" s="185" t="s">
        <v>10</v>
      </c>
      <c r="B49" s="96" t="s">
        <v>447</v>
      </c>
      <c r="C49" s="115">
        <v>1200</v>
      </c>
      <c r="D49" s="106" t="s">
        <v>449</v>
      </c>
      <c r="E49" s="44"/>
      <c r="F49" s="107">
        <f>+E49*C49</f>
        <v>0</v>
      </c>
      <c r="G49" s="45"/>
      <c r="I49" s="112"/>
      <c r="P49" s="55"/>
    </row>
    <row r="50" spans="1:16" ht="14.25" customHeight="1" x14ac:dyDescent="0.25">
      <c r="A50" s="185" t="s">
        <v>22</v>
      </c>
      <c r="B50" s="96" t="s">
        <v>448</v>
      </c>
      <c r="C50" s="115">
        <v>2025</v>
      </c>
      <c r="D50" s="106" t="s">
        <v>449</v>
      </c>
      <c r="E50" s="44"/>
      <c r="F50" s="107">
        <f>+E50*C50</f>
        <v>0</v>
      </c>
      <c r="G50" s="45"/>
      <c r="P50" s="55"/>
    </row>
    <row r="51" spans="1:16" ht="14.25" customHeight="1" x14ac:dyDescent="0.25">
      <c r="A51" s="66" t="s">
        <v>29</v>
      </c>
      <c r="B51" s="46" t="s">
        <v>83</v>
      </c>
      <c r="C51" s="114">
        <v>100</v>
      </c>
      <c r="D51" s="52" t="s">
        <v>408</v>
      </c>
      <c r="E51" s="44"/>
      <c r="F51" s="44">
        <f t="shared" ref="F51" si="7" xml:space="preserve"> C51*E51</f>
        <v>0</v>
      </c>
      <c r="G51" s="45"/>
      <c r="P51" s="55"/>
    </row>
    <row r="52" spans="1:16" ht="14.25" customHeight="1" x14ac:dyDescent="0.25">
      <c r="A52" s="66" t="s">
        <v>82</v>
      </c>
      <c r="B52" s="46" t="s">
        <v>84</v>
      </c>
      <c r="C52" s="88"/>
      <c r="D52" s="52"/>
      <c r="E52" s="44"/>
      <c r="F52" s="44"/>
      <c r="G52" s="45"/>
      <c r="P52" s="55"/>
    </row>
    <row r="53" spans="1:16" ht="14.25" customHeight="1" x14ac:dyDescent="0.25">
      <c r="A53" s="185" t="s">
        <v>10</v>
      </c>
      <c r="B53" s="71" t="s">
        <v>406</v>
      </c>
      <c r="C53" s="114">
        <v>83</v>
      </c>
      <c r="D53" s="52" t="s">
        <v>408</v>
      </c>
      <c r="E53" s="44"/>
      <c r="F53" s="44">
        <f t="shared" ref="F53:F54" si="8" xml:space="preserve"> C53*E53</f>
        <v>0</v>
      </c>
      <c r="G53" s="45"/>
      <c r="P53" s="55"/>
    </row>
    <row r="54" spans="1:16" ht="14.25" customHeight="1" x14ac:dyDescent="0.25">
      <c r="A54" s="185" t="s">
        <v>22</v>
      </c>
      <c r="B54" s="71" t="s">
        <v>407</v>
      </c>
      <c r="C54" s="114">
        <v>36</v>
      </c>
      <c r="D54" s="52" t="s">
        <v>408</v>
      </c>
      <c r="E54" s="44"/>
      <c r="F54" s="44">
        <f t="shared" si="8"/>
        <v>0</v>
      </c>
      <c r="G54" s="45"/>
      <c r="P54" s="62"/>
    </row>
    <row r="55" spans="1:16" ht="14.25" customHeight="1" x14ac:dyDescent="0.25">
      <c r="A55" s="66"/>
      <c r="B55" s="46"/>
      <c r="C55" s="88"/>
      <c r="D55" s="52"/>
      <c r="E55" s="44"/>
      <c r="F55" s="44"/>
      <c r="G55" s="45"/>
      <c r="P55" s="55"/>
    </row>
    <row r="56" spans="1:16" ht="14.25" customHeight="1" thickBot="1" x14ac:dyDescent="0.3">
      <c r="A56" s="128"/>
      <c r="B56" s="101" t="s">
        <v>118</v>
      </c>
      <c r="C56" s="98"/>
      <c r="D56" s="99"/>
      <c r="E56" s="100"/>
      <c r="F56" s="100">
        <f>SUM(F36:F55)</f>
        <v>0</v>
      </c>
      <c r="G56" s="45"/>
      <c r="K56" s="61"/>
    </row>
    <row r="57" spans="1:16" ht="14.25" customHeight="1" thickTop="1" x14ac:dyDescent="0.25">
      <c r="A57" s="41"/>
      <c r="B57" s="42"/>
      <c r="C57" s="86"/>
      <c r="D57" s="43"/>
      <c r="E57" s="44"/>
      <c r="F57" s="44"/>
      <c r="G57" s="45"/>
      <c r="K57" s="58"/>
    </row>
    <row r="58" spans="1:16" ht="14.25" customHeight="1" x14ac:dyDescent="0.25">
      <c r="A58" s="128" t="s">
        <v>30</v>
      </c>
      <c r="B58" s="132" t="s">
        <v>85</v>
      </c>
      <c r="C58" s="86"/>
      <c r="D58" s="43"/>
      <c r="E58" s="133"/>
      <c r="F58" s="133"/>
      <c r="G58" s="45"/>
      <c r="K58" s="58"/>
    </row>
    <row r="59" spans="1:16" ht="14.25" customHeight="1" x14ac:dyDescent="0.25">
      <c r="A59" s="41" t="s">
        <v>31</v>
      </c>
      <c r="B59" s="42" t="s">
        <v>482</v>
      </c>
      <c r="C59" s="86"/>
      <c r="D59" s="43"/>
      <c r="E59" s="44"/>
      <c r="F59" s="44"/>
      <c r="G59" s="45"/>
      <c r="K59" s="58"/>
    </row>
    <row r="60" spans="1:16" ht="14.25" customHeight="1" x14ac:dyDescent="0.25">
      <c r="A60" s="66" t="s">
        <v>32</v>
      </c>
      <c r="B60" s="46" t="s">
        <v>24</v>
      </c>
      <c r="C60" s="88"/>
      <c r="D60" s="52"/>
      <c r="E60" s="44"/>
      <c r="F60" s="44"/>
      <c r="G60" s="45"/>
      <c r="K60" s="58"/>
    </row>
    <row r="61" spans="1:16" ht="14.25" customHeight="1" x14ac:dyDescent="0.25">
      <c r="A61" s="184" t="s">
        <v>10</v>
      </c>
      <c r="B61" s="71" t="s">
        <v>361</v>
      </c>
      <c r="C61" s="114">
        <v>20</v>
      </c>
      <c r="D61" s="52" t="s">
        <v>409</v>
      </c>
      <c r="E61" s="44"/>
      <c r="F61" s="44">
        <f t="shared" ref="F61:F66" si="9" xml:space="preserve"> C61*E61</f>
        <v>0</v>
      </c>
      <c r="G61" s="45"/>
      <c r="K61" s="58"/>
    </row>
    <row r="62" spans="1:16" ht="14.25" customHeight="1" x14ac:dyDescent="0.25">
      <c r="A62" s="184" t="s">
        <v>22</v>
      </c>
      <c r="B62" s="71" t="s">
        <v>362</v>
      </c>
      <c r="C62" s="114">
        <v>190</v>
      </c>
      <c r="D62" s="52" t="s">
        <v>409</v>
      </c>
      <c r="E62" s="44"/>
      <c r="F62" s="44">
        <f t="shared" si="9"/>
        <v>0</v>
      </c>
      <c r="G62" s="45"/>
      <c r="K62" s="58"/>
    </row>
    <row r="63" spans="1:16" ht="14.25" customHeight="1" x14ac:dyDescent="0.25">
      <c r="A63" s="184" t="s">
        <v>30</v>
      </c>
      <c r="B63" s="71" t="s">
        <v>363</v>
      </c>
      <c r="C63" s="114">
        <v>435</v>
      </c>
      <c r="D63" s="52" t="s">
        <v>409</v>
      </c>
      <c r="E63" s="44"/>
      <c r="F63" s="44">
        <f t="shared" si="9"/>
        <v>0</v>
      </c>
      <c r="G63" s="45"/>
      <c r="K63" s="56"/>
    </row>
    <row r="64" spans="1:16" ht="14.25" customHeight="1" x14ac:dyDescent="0.25">
      <c r="A64" s="184" t="s">
        <v>39</v>
      </c>
      <c r="B64" s="71" t="s">
        <v>364</v>
      </c>
      <c r="C64" s="114">
        <v>30</v>
      </c>
      <c r="D64" s="52" t="s">
        <v>409</v>
      </c>
      <c r="E64" s="44"/>
      <c r="F64" s="44">
        <f t="shared" si="9"/>
        <v>0</v>
      </c>
      <c r="G64" s="45"/>
      <c r="K64" s="56"/>
    </row>
    <row r="65" spans="1:11" ht="14.25" customHeight="1" x14ac:dyDescent="0.25">
      <c r="A65" s="66" t="s">
        <v>33</v>
      </c>
      <c r="B65" s="46" t="s">
        <v>91</v>
      </c>
      <c r="C65" s="53">
        <v>21000</v>
      </c>
      <c r="D65" s="52" t="s">
        <v>321</v>
      </c>
      <c r="E65" s="44"/>
      <c r="F65" s="44">
        <f t="shared" si="9"/>
        <v>0</v>
      </c>
      <c r="G65" s="45"/>
      <c r="K65" s="56"/>
    </row>
    <row r="66" spans="1:11" ht="14.25" customHeight="1" x14ac:dyDescent="0.25">
      <c r="A66" s="66" t="s">
        <v>86</v>
      </c>
      <c r="B66" s="46" t="s">
        <v>95</v>
      </c>
      <c r="C66" s="114">
        <v>70</v>
      </c>
      <c r="D66" s="52" t="s">
        <v>137</v>
      </c>
      <c r="E66" s="44"/>
      <c r="F66" s="44">
        <f t="shared" si="9"/>
        <v>0</v>
      </c>
      <c r="G66" s="45"/>
      <c r="I66" s="112"/>
      <c r="K66" s="56"/>
    </row>
    <row r="67" spans="1:11" ht="14.25" customHeight="1" x14ac:dyDescent="0.25">
      <c r="A67" s="66" t="s">
        <v>87</v>
      </c>
      <c r="B67" s="46" t="s">
        <v>92</v>
      </c>
      <c r="C67" s="88"/>
      <c r="D67" s="52"/>
      <c r="E67" s="44"/>
      <c r="F67" s="44"/>
      <c r="G67" s="45"/>
      <c r="K67" s="56"/>
    </row>
    <row r="68" spans="1:11" ht="14.25" customHeight="1" x14ac:dyDescent="0.25">
      <c r="A68" s="184" t="s">
        <v>10</v>
      </c>
      <c r="B68" s="71" t="s">
        <v>365</v>
      </c>
      <c r="C68" s="114">
        <v>98</v>
      </c>
      <c r="D68" s="52" t="s">
        <v>408</v>
      </c>
      <c r="E68" s="44"/>
      <c r="F68" s="44">
        <f t="shared" ref="F68:F69" si="10" xml:space="preserve"> C68*E68</f>
        <v>0</v>
      </c>
      <c r="G68" s="45"/>
      <c r="K68" s="56"/>
    </row>
    <row r="69" spans="1:11" ht="14.25" customHeight="1" x14ac:dyDescent="0.25">
      <c r="A69" s="184" t="s">
        <v>22</v>
      </c>
      <c r="B69" s="71" t="s">
        <v>366</v>
      </c>
      <c r="C69" s="114">
        <v>24</v>
      </c>
      <c r="D69" s="52" t="s">
        <v>408</v>
      </c>
      <c r="E69" s="44"/>
      <c r="F69" s="44">
        <f t="shared" si="10"/>
        <v>0</v>
      </c>
      <c r="G69" s="45"/>
      <c r="K69" s="56"/>
    </row>
    <row r="70" spans="1:11" ht="14.25" customHeight="1" x14ac:dyDescent="0.25">
      <c r="A70" s="66" t="s">
        <v>88</v>
      </c>
      <c r="B70" s="46" t="s">
        <v>93</v>
      </c>
      <c r="C70" s="88"/>
      <c r="D70" s="52"/>
      <c r="E70" s="44"/>
      <c r="F70" s="44"/>
      <c r="G70" s="45"/>
      <c r="K70" s="56"/>
    </row>
    <row r="71" spans="1:11" ht="14.25" customHeight="1" x14ac:dyDescent="0.25">
      <c r="A71" s="66" t="s">
        <v>367</v>
      </c>
      <c r="B71" s="71" t="s">
        <v>94</v>
      </c>
      <c r="C71" s="114">
        <v>105</v>
      </c>
      <c r="D71" s="52" t="s">
        <v>409</v>
      </c>
      <c r="E71" s="44"/>
      <c r="F71" s="44">
        <f t="shared" ref="F71:F74" si="11" xml:space="preserve"> C71*E71</f>
        <v>0</v>
      </c>
      <c r="G71" s="45"/>
      <c r="K71" s="56"/>
    </row>
    <row r="72" spans="1:11" ht="14.25" customHeight="1" x14ac:dyDescent="0.25">
      <c r="A72" s="66" t="s">
        <v>89</v>
      </c>
      <c r="B72" s="46" t="s">
        <v>96</v>
      </c>
      <c r="C72" s="114">
        <v>58</v>
      </c>
      <c r="D72" s="52" t="s">
        <v>17</v>
      </c>
      <c r="E72" s="44"/>
      <c r="F72" s="44">
        <f t="shared" si="11"/>
        <v>0</v>
      </c>
      <c r="G72" s="45"/>
      <c r="K72" s="56"/>
    </row>
    <row r="73" spans="1:11" ht="14.25" customHeight="1" x14ac:dyDescent="0.25">
      <c r="A73" s="66" t="s">
        <v>90</v>
      </c>
      <c r="B73" s="46" t="s">
        <v>97</v>
      </c>
      <c r="C73" s="114">
        <v>4</v>
      </c>
      <c r="D73" s="52" t="s">
        <v>137</v>
      </c>
      <c r="E73" s="44"/>
      <c r="F73" s="44">
        <f t="shared" si="11"/>
        <v>0</v>
      </c>
      <c r="G73" s="45"/>
      <c r="K73" s="56"/>
    </row>
    <row r="74" spans="1:11" ht="14.25" customHeight="1" x14ac:dyDescent="0.25">
      <c r="A74" s="66" t="s">
        <v>98</v>
      </c>
      <c r="B74" s="46" t="s">
        <v>101</v>
      </c>
      <c r="C74" s="114">
        <v>5</v>
      </c>
      <c r="D74" s="52" t="s">
        <v>137</v>
      </c>
      <c r="E74" s="44"/>
      <c r="F74" s="44">
        <f t="shared" si="11"/>
        <v>0</v>
      </c>
      <c r="G74" s="45"/>
      <c r="K74" s="56"/>
    </row>
    <row r="75" spans="1:11" ht="14.25" customHeight="1" x14ac:dyDescent="0.25">
      <c r="A75" s="66" t="s">
        <v>99</v>
      </c>
      <c r="B75" s="46" t="s">
        <v>102</v>
      </c>
      <c r="C75" s="88"/>
      <c r="D75" s="52"/>
      <c r="E75" s="44"/>
      <c r="F75" s="44"/>
      <c r="G75" s="45"/>
      <c r="K75" s="56"/>
    </row>
    <row r="76" spans="1:11" ht="14.25" customHeight="1" x14ac:dyDescent="0.25">
      <c r="A76" s="184" t="s">
        <v>10</v>
      </c>
      <c r="B76" s="71" t="s">
        <v>368</v>
      </c>
      <c r="C76" s="114">
        <v>1</v>
      </c>
      <c r="D76" s="52" t="s">
        <v>137</v>
      </c>
      <c r="E76" s="44"/>
      <c r="F76" s="44">
        <f t="shared" ref="F76:F79" si="12" xml:space="preserve"> C76*E76</f>
        <v>0</v>
      </c>
      <c r="G76" s="45"/>
      <c r="K76" s="56"/>
    </row>
    <row r="77" spans="1:11" ht="14.25" customHeight="1" x14ac:dyDescent="0.25">
      <c r="A77" s="184" t="s">
        <v>22</v>
      </c>
      <c r="B77" s="71" t="s">
        <v>369</v>
      </c>
      <c r="C77" s="114">
        <v>8</v>
      </c>
      <c r="D77" s="52" t="s">
        <v>17</v>
      </c>
      <c r="E77" s="44"/>
      <c r="F77" s="44">
        <f t="shared" si="12"/>
        <v>0</v>
      </c>
      <c r="G77" s="108"/>
      <c r="K77" s="56"/>
    </row>
    <row r="78" spans="1:11" ht="14.25" customHeight="1" x14ac:dyDescent="0.25">
      <c r="A78" s="184" t="s">
        <v>30</v>
      </c>
      <c r="B78" s="71" t="s">
        <v>370</v>
      </c>
      <c r="C78" s="114">
        <v>2</v>
      </c>
      <c r="D78" s="52" t="s">
        <v>137</v>
      </c>
      <c r="E78" s="44"/>
      <c r="F78" s="44">
        <f t="shared" si="12"/>
        <v>0</v>
      </c>
      <c r="G78" s="45"/>
      <c r="K78" s="61"/>
    </row>
    <row r="79" spans="1:11" ht="14.25" customHeight="1" x14ac:dyDescent="0.25">
      <c r="A79" s="66" t="s">
        <v>100</v>
      </c>
      <c r="B79" s="46" t="s">
        <v>103</v>
      </c>
      <c r="C79" s="114">
        <v>66</v>
      </c>
      <c r="D79" s="52" t="s">
        <v>408</v>
      </c>
      <c r="E79" s="44"/>
      <c r="F79" s="44">
        <f t="shared" si="12"/>
        <v>0</v>
      </c>
      <c r="G79" s="45"/>
      <c r="K79" s="55"/>
    </row>
    <row r="80" spans="1:11" ht="14.25" customHeight="1" x14ac:dyDescent="0.25">
      <c r="A80" s="54" t="s">
        <v>34</v>
      </c>
      <c r="B80" s="42" t="s">
        <v>483</v>
      </c>
      <c r="C80" s="88"/>
      <c r="D80" s="52"/>
      <c r="E80" s="44"/>
      <c r="F80" s="44"/>
      <c r="G80" s="45"/>
      <c r="K80" s="55"/>
    </row>
    <row r="81" spans="1:11" ht="14.25" customHeight="1" x14ac:dyDescent="0.25">
      <c r="A81" s="66" t="s">
        <v>35</v>
      </c>
      <c r="B81" s="46" t="s">
        <v>104</v>
      </c>
      <c r="C81" s="114">
        <v>130</v>
      </c>
      <c r="D81" s="52" t="s">
        <v>321</v>
      </c>
      <c r="E81" s="44"/>
      <c r="F81" s="44">
        <f t="shared" ref="F81" si="13" xml:space="preserve"> C81*E81</f>
        <v>0</v>
      </c>
      <c r="G81" s="45"/>
      <c r="K81" s="55"/>
    </row>
    <row r="82" spans="1:11" ht="14.25" customHeight="1" x14ac:dyDescent="0.25">
      <c r="A82" s="66" t="s">
        <v>36</v>
      </c>
      <c r="B82" s="46" t="s">
        <v>375</v>
      </c>
      <c r="C82" s="153"/>
      <c r="D82" s="153"/>
      <c r="E82" s="44"/>
      <c r="F82" s="44"/>
      <c r="G82" s="45"/>
      <c r="K82" s="55"/>
    </row>
    <row r="83" spans="1:11" ht="14.25" customHeight="1" x14ac:dyDescent="0.25">
      <c r="A83" s="184" t="s">
        <v>10</v>
      </c>
      <c r="B83" s="71" t="s">
        <v>372</v>
      </c>
      <c r="C83" s="114">
        <v>122</v>
      </c>
      <c r="D83" s="52" t="s">
        <v>321</v>
      </c>
      <c r="E83" s="44"/>
      <c r="F83" s="44">
        <f t="shared" ref="F83:F90" si="14" xml:space="preserve"> C83*E83</f>
        <v>0</v>
      </c>
      <c r="G83" s="45"/>
      <c r="K83" s="55"/>
    </row>
    <row r="84" spans="1:11" ht="14.25" customHeight="1" x14ac:dyDescent="0.25">
      <c r="A84" s="184" t="s">
        <v>22</v>
      </c>
      <c r="B84" s="71" t="s">
        <v>91</v>
      </c>
      <c r="C84" s="114">
        <v>20</v>
      </c>
      <c r="D84" s="52" t="s">
        <v>321</v>
      </c>
      <c r="E84" s="44"/>
      <c r="F84" s="44">
        <f t="shared" si="14"/>
        <v>0</v>
      </c>
      <c r="G84" s="45"/>
      <c r="K84" s="55"/>
    </row>
    <row r="85" spans="1:11" ht="14.25" customHeight="1" x14ac:dyDescent="0.25">
      <c r="A85" s="184" t="s">
        <v>30</v>
      </c>
      <c r="B85" s="71" t="s">
        <v>373</v>
      </c>
      <c r="C85" s="114">
        <v>0.25</v>
      </c>
      <c r="D85" s="52" t="s">
        <v>408</v>
      </c>
      <c r="E85" s="44"/>
      <c r="F85" s="44">
        <f t="shared" si="14"/>
        <v>0</v>
      </c>
      <c r="G85" s="45"/>
      <c r="K85" s="55"/>
    </row>
    <row r="86" spans="1:11" ht="14.25" customHeight="1" x14ac:dyDescent="0.25">
      <c r="A86" s="184" t="s">
        <v>39</v>
      </c>
      <c r="B86" s="71" t="s">
        <v>374</v>
      </c>
      <c r="C86" s="114">
        <v>1.5</v>
      </c>
      <c r="D86" s="52" t="s">
        <v>409</v>
      </c>
      <c r="E86" s="44"/>
      <c r="F86" s="44">
        <f t="shared" si="14"/>
        <v>0</v>
      </c>
      <c r="G86" s="45"/>
      <c r="K86" s="55"/>
    </row>
    <row r="87" spans="1:11" ht="14.25" customHeight="1" x14ac:dyDescent="0.25">
      <c r="A87" s="184" t="s">
        <v>44</v>
      </c>
      <c r="B87" s="71" t="s">
        <v>93</v>
      </c>
      <c r="C87" s="114">
        <v>1.5</v>
      </c>
      <c r="D87" s="52" t="s">
        <v>409</v>
      </c>
      <c r="E87" s="44"/>
      <c r="F87" s="44">
        <f t="shared" si="14"/>
        <v>0</v>
      </c>
      <c r="G87" s="45"/>
      <c r="K87" s="55"/>
    </row>
    <row r="88" spans="1:11" ht="14.25" customHeight="1" x14ac:dyDescent="0.25">
      <c r="A88" s="66" t="s">
        <v>108</v>
      </c>
      <c r="B88" s="65" t="s">
        <v>107</v>
      </c>
      <c r="C88" s="114">
        <v>1</v>
      </c>
      <c r="D88" s="52" t="s">
        <v>14</v>
      </c>
      <c r="E88" s="44"/>
      <c r="F88" s="44">
        <f t="shared" si="14"/>
        <v>0</v>
      </c>
      <c r="G88" s="45"/>
      <c r="K88" s="55"/>
    </row>
    <row r="89" spans="1:11" ht="14.25" customHeight="1" x14ac:dyDescent="0.25">
      <c r="A89" s="66" t="s">
        <v>109</v>
      </c>
      <c r="B89" s="46" t="s">
        <v>105</v>
      </c>
      <c r="C89" s="114">
        <v>1</v>
      </c>
      <c r="D89" s="52" t="s">
        <v>14</v>
      </c>
      <c r="E89" s="44"/>
      <c r="F89" s="44">
        <f t="shared" si="14"/>
        <v>0</v>
      </c>
      <c r="G89" s="45"/>
      <c r="K89" s="61"/>
    </row>
    <row r="90" spans="1:11" ht="14.25" customHeight="1" x14ac:dyDescent="0.25">
      <c r="A90" s="66" t="s">
        <v>110</v>
      </c>
      <c r="B90" s="46" t="s">
        <v>106</v>
      </c>
      <c r="C90" s="114">
        <v>900</v>
      </c>
      <c r="D90" s="52" t="s">
        <v>321</v>
      </c>
      <c r="E90" s="44"/>
      <c r="F90" s="44">
        <f t="shared" si="14"/>
        <v>0</v>
      </c>
      <c r="G90" s="45"/>
      <c r="K90" s="55"/>
    </row>
    <row r="91" spans="1:11" ht="14.25" customHeight="1" x14ac:dyDescent="0.25">
      <c r="A91" s="54" t="s">
        <v>37</v>
      </c>
      <c r="B91" s="42" t="s">
        <v>111</v>
      </c>
      <c r="C91" s="88"/>
      <c r="D91" s="52"/>
      <c r="E91" s="44"/>
      <c r="F91" s="44"/>
      <c r="G91" s="45"/>
      <c r="K91" s="55"/>
    </row>
    <row r="92" spans="1:11" ht="14.25" customHeight="1" x14ac:dyDescent="0.25">
      <c r="A92" s="66" t="s">
        <v>38</v>
      </c>
      <c r="B92" s="46" t="s">
        <v>112</v>
      </c>
      <c r="C92" s="114">
        <v>72</v>
      </c>
      <c r="D92" s="52" t="s">
        <v>371</v>
      </c>
      <c r="E92" s="44"/>
      <c r="F92" s="44">
        <f t="shared" ref="F92" si="15" xml:space="preserve"> C92*E92</f>
        <v>0</v>
      </c>
      <c r="G92" s="45"/>
      <c r="K92" s="55"/>
    </row>
    <row r="93" spans="1:11" ht="14.25" customHeight="1" x14ac:dyDescent="0.25">
      <c r="A93" s="66"/>
      <c r="B93" s="46"/>
      <c r="C93" s="88"/>
      <c r="D93" s="52"/>
      <c r="E93" s="44"/>
      <c r="F93" s="44"/>
      <c r="G93" s="45"/>
      <c r="K93" s="61"/>
    </row>
    <row r="94" spans="1:11" ht="14.25" customHeight="1" thickBot="1" x14ac:dyDescent="0.3">
      <c r="A94" s="134"/>
      <c r="B94" s="101" t="s">
        <v>119</v>
      </c>
      <c r="C94" s="98"/>
      <c r="D94" s="99"/>
      <c r="E94" s="100"/>
      <c r="F94" s="100">
        <f>SUM(F61:F93)</f>
        <v>0</v>
      </c>
      <c r="G94" s="45"/>
      <c r="K94" s="58"/>
    </row>
    <row r="95" spans="1:11" ht="14.25" customHeight="1" thickTop="1" x14ac:dyDescent="0.25">
      <c r="A95" s="134" t="s">
        <v>39</v>
      </c>
      <c r="B95" s="132" t="s">
        <v>113</v>
      </c>
      <c r="C95" s="86"/>
      <c r="D95" s="43"/>
      <c r="E95" s="133"/>
      <c r="F95" s="133"/>
      <c r="G95" s="45"/>
      <c r="K95" s="55"/>
    </row>
    <row r="96" spans="1:11" ht="14.25" customHeight="1" x14ac:dyDescent="0.25">
      <c r="A96" s="54" t="s">
        <v>597</v>
      </c>
      <c r="B96" s="42" t="s">
        <v>114</v>
      </c>
      <c r="C96" s="86"/>
      <c r="D96" s="43"/>
      <c r="E96" s="44"/>
      <c r="F96" s="44"/>
      <c r="G96" s="45"/>
      <c r="K96" s="55"/>
    </row>
    <row r="97" spans="1:11" ht="14.25" customHeight="1" x14ac:dyDescent="0.25">
      <c r="A97" s="184" t="s">
        <v>10</v>
      </c>
      <c r="B97" s="176" t="s">
        <v>410</v>
      </c>
      <c r="C97" s="114">
        <v>2</v>
      </c>
      <c r="D97" s="52" t="s">
        <v>17</v>
      </c>
      <c r="E97" s="44"/>
      <c r="F97" s="44">
        <f t="shared" ref="F97:F101" si="16" xml:space="preserve"> C97*E97</f>
        <v>0</v>
      </c>
      <c r="G97" s="45"/>
      <c r="K97" s="55"/>
    </row>
    <row r="98" spans="1:11" ht="14.25" customHeight="1" x14ac:dyDescent="0.25">
      <c r="A98" s="184" t="s">
        <v>22</v>
      </c>
      <c r="B98" s="176" t="s">
        <v>411</v>
      </c>
      <c r="C98" s="114">
        <v>42</v>
      </c>
      <c r="D98" s="52" t="s">
        <v>17</v>
      </c>
      <c r="E98" s="44"/>
      <c r="F98" s="44">
        <f t="shared" si="16"/>
        <v>0</v>
      </c>
      <c r="G98" s="45"/>
      <c r="K98" s="55"/>
    </row>
    <row r="99" spans="1:11" ht="14.25" customHeight="1" x14ac:dyDescent="0.25">
      <c r="A99" s="184" t="s">
        <v>30</v>
      </c>
      <c r="B99" s="176" t="s">
        <v>458</v>
      </c>
      <c r="C99" s="114">
        <v>13</v>
      </c>
      <c r="D99" s="52" t="s">
        <v>17</v>
      </c>
      <c r="E99" s="44"/>
      <c r="F99" s="44">
        <f t="shared" si="16"/>
        <v>0</v>
      </c>
      <c r="G99" s="45"/>
      <c r="K99" s="55"/>
    </row>
    <row r="100" spans="1:11" ht="14.25" customHeight="1" x14ac:dyDescent="0.25">
      <c r="A100" s="184" t="s">
        <v>39</v>
      </c>
      <c r="B100" s="176" t="s">
        <v>459</v>
      </c>
      <c r="C100" s="114">
        <v>5</v>
      </c>
      <c r="D100" s="52" t="s">
        <v>17</v>
      </c>
      <c r="E100" s="44"/>
      <c r="F100" s="44">
        <f t="shared" si="16"/>
        <v>0</v>
      </c>
      <c r="G100" s="45"/>
      <c r="K100" s="55"/>
    </row>
    <row r="101" spans="1:11" ht="14.25" customHeight="1" x14ac:dyDescent="0.25">
      <c r="A101" s="184" t="s">
        <v>44</v>
      </c>
      <c r="B101" s="176" t="s">
        <v>460</v>
      </c>
      <c r="C101" s="114">
        <v>14</v>
      </c>
      <c r="D101" s="52" t="s">
        <v>17</v>
      </c>
      <c r="E101" s="44"/>
      <c r="F101" s="44">
        <f t="shared" si="16"/>
        <v>0</v>
      </c>
      <c r="G101" s="45"/>
      <c r="K101" s="58"/>
    </row>
    <row r="102" spans="1:11" ht="14.25" customHeight="1" x14ac:dyDescent="0.25">
      <c r="A102" s="54" t="s">
        <v>40</v>
      </c>
      <c r="B102" s="42" t="s">
        <v>115</v>
      </c>
      <c r="C102" s="86"/>
      <c r="D102" s="43"/>
      <c r="E102" s="44"/>
      <c r="F102" s="44"/>
      <c r="G102" s="45"/>
      <c r="K102" s="58"/>
    </row>
    <row r="103" spans="1:11" ht="14.25" customHeight="1" x14ac:dyDescent="0.25">
      <c r="A103" s="66" t="s">
        <v>598</v>
      </c>
      <c r="B103" s="176" t="s">
        <v>461</v>
      </c>
      <c r="C103" s="114">
        <v>1</v>
      </c>
      <c r="D103" s="52" t="s">
        <v>14</v>
      </c>
      <c r="E103" s="44"/>
      <c r="F103" s="44">
        <f t="shared" ref="F103:F111" si="17" xml:space="preserve"> C103*E103</f>
        <v>0</v>
      </c>
      <c r="G103" s="45"/>
      <c r="K103" s="58"/>
    </row>
    <row r="104" spans="1:11" ht="14.25" customHeight="1" x14ac:dyDescent="0.25">
      <c r="A104" s="66" t="s">
        <v>599</v>
      </c>
      <c r="B104" s="176" t="s">
        <v>465</v>
      </c>
      <c r="C104" s="153"/>
      <c r="D104" s="153"/>
      <c r="G104" s="45"/>
      <c r="K104" s="58"/>
    </row>
    <row r="105" spans="1:11" ht="14.25" customHeight="1" x14ac:dyDescent="0.25">
      <c r="A105" s="184" t="s">
        <v>10</v>
      </c>
      <c r="B105" s="222" t="s">
        <v>466</v>
      </c>
      <c r="C105" s="114">
        <v>1</v>
      </c>
      <c r="D105" s="52" t="s">
        <v>137</v>
      </c>
      <c r="E105" s="44"/>
      <c r="F105" s="44">
        <f xml:space="preserve"> C105*E105</f>
        <v>0</v>
      </c>
      <c r="G105" s="45"/>
      <c r="K105" s="58"/>
    </row>
    <row r="106" spans="1:11" ht="14.25" customHeight="1" x14ac:dyDescent="0.25">
      <c r="A106" s="184" t="s">
        <v>22</v>
      </c>
      <c r="B106" s="222" t="s">
        <v>467</v>
      </c>
      <c r="C106" s="114">
        <v>1</v>
      </c>
      <c r="D106" s="52" t="s">
        <v>137</v>
      </c>
      <c r="E106" s="44"/>
      <c r="F106" s="44">
        <f xml:space="preserve"> C106*E106</f>
        <v>0</v>
      </c>
      <c r="G106" s="45"/>
      <c r="K106" s="58"/>
    </row>
    <row r="107" spans="1:11" ht="14.25" customHeight="1" x14ac:dyDescent="0.25">
      <c r="A107" s="66" t="s">
        <v>600</v>
      </c>
      <c r="B107" s="176" t="s">
        <v>412</v>
      </c>
      <c r="C107" s="114">
        <v>1</v>
      </c>
      <c r="D107" s="52" t="s">
        <v>137</v>
      </c>
      <c r="E107" s="44"/>
      <c r="F107" s="44">
        <f t="shared" ref="F107" si="18" xml:space="preserve"> C107*E107</f>
        <v>0</v>
      </c>
      <c r="G107" s="108"/>
      <c r="K107" s="58"/>
    </row>
    <row r="108" spans="1:11" ht="14.25" customHeight="1" x14ac:dyDescent="0.25">
      <c r="A108" s="66" t="s">
        <v>601</v>
      </c>
      <c r="B108" s="176" t="s">
        <v>435</v>
      </c>
      <c r="C108" s="114">
        <v>1</v>
      </c>
      <c r="D108" s="52" t="s">
        <v>137</v>
      </c>
      <c r="E108" s="44"/>
      <c r="F108" s="44">
        <f t="shared" si="17"/>
        <v>0</v>
      </c>
      <c r="G108" s="108"/>
      <c r="K108" s="58"/>
    </row>
    <row r="109" spans="1:11" ht="14.25" customHeight="1" x14ac:dyDescent="0.25">
      <c r="A109" s="54" t="s">
        <v>41</v>
      </c>
      <c r="B109" s="42" t="s">
        <v>116</v>
      </c>
      <c r="C109" s="114">
        <v>1</v>
      </c>
      <c r="D109" s="52" t="s">
        <v>14</v>
      </c>
      <c r="E109" s="44"/>
      <c r="F109" s="44">
        <f t="shared" si="17"/>
        <v>0</v>
      </c>
      <c r="G109" s="45"/>
      <c r="K109" s="58"/>
    </row>
    <row r="110" spans="1:11" ht="14.25" customHeight="1" x14ac:dyDescent="0.25">
      <c r="A110" s="54" t="s">
        <v>42</v>
      </c>
      <c r="B110" s="42" t="s">
        <v>120</v>
      </c>
      <c r="C110" s="114">
        <v>75</v>
      </c>
      <c r="D110" s="52" t="s">
        <v>17</v>
      </c>
      <c r="E110" s="44"/>
      <c r="F110" s="44">
        <f t="shared" si="17"/>
        <v>0</v>
      </c>
      <c r="G110" s="45"/>
      <c r="K110" s="58"/>
    </row>
    <row r="111" spans="1:11" ht="14.25" customHeight="1" x14ac:dyDescent="0.25">
      <c r="A111" s="54" t="s">
        <v>43</v>
      </c>
      <c r="B111" s="42" t="s">
        <v>121</v>
      </c>
      <c r="C111" s="114">
        <v>1</v>
      </c>
      <c r="D111" s="52" t="s">
        <v>14</v>
      </c>
      <c r="E111" s="44"/>
      <c r="F111" s="44">
        <f t="shared" si="17"/>
        <v>0</v>
      </c>
      <c r="G111" s="45"/>
      <c r="K111" s="58"/>
    </row>
    <row r="112" spans="1:11" ht="14.25" customHeight="1" x14ac:dyDescent="0.25">
      <c r="A112" s="54"/>
      <c r="B112" s="42"/>
      <c r="C112" s="88"/>
      <c r="D112" s="52"/>
      <c r="E112" s="44"/>
      <c r="F112" s="44"/>
      <c r="G112" s="45"/>
      <c r="K112" s="58"/>
    </row>
    <row r="113" spans="1:11" ht="14.25" customHeight="1" thickBot="1" x14ac:dyDescent="0.3">
      <c r="A113" s="134"/>
      <c r="B113" s="103" t="s">
        <v>122</v>
      </c>
      <c r="C113" s="98"/>
      <c r="D113" s="99"/>
      <c r="E113" s="100"/>
      <c r="F113" s="100">
        <f>SUM(F97:F112)</f>
        <v>0</v>
      </c>
      <c r="G113" s="45"/>
      <c r="K113" s="58"/>
    </row>
    <row r="114" spans="1:11" ht="14.25" customHeight="1" thickTop="1" x14ac:dyDescent="0.25">
      <c r="A114" s="54"/>
      <c r="B114" s="42"/>
      <c r="C114" s="86"/>
      <c r="D114" s="43"/>
      <c r="E114" s="44"/>
      <c r="F114" s="44"/>
      <c r="G114" s="45"/>
      <c r="K114" s="58"/>
    </row>
    <row r="115" spans="1:11" ht="14.25" customHeight="1" x14ac:dyDescent="0.25">
      <c r="A115" s="134" t="s">
        <v>44</v>
      </c>
      <c r="B115" s="132" t="s">
        <v>123</v>
      </c>
      <c r="C115" s="86"/>
      <c r="D115" s="43"/>
      <c r="E115" s="133"/>
      <c r="F115" s="133"/>
      <c r="G115" s="45"/>
      <c r="K115" s="58"/>
    </row>
    <row r="116" spans="1:11" ht="14.25" customHeight="1" x14ac:dyDescent="0.25">
      <c r="A116" s="54" t="s">
        <v>469</v>
      </c>
      <c r="B116" s="42" t="s">
        <v>124</v>
      </c>
      <c r="C116" s="86"/>
      <c r="D116" s="43"/>
      <c r="E116" s="44"/>
      <c r="F116" s="44"/>
      <c r="G116" s="45"/>
      <c r="K116" s="58"/>
    </row>
    <row r="117" spans="1:11" ht="14.25" customHeight="1" x14ac:dyDescent="0.25">
      <c r="A117" s="66" t="s">
        <v>470</v>
      </c>
      <c r="B117" s="46" t="s">
        <v>484</v>
      </c>
      <c r="C117" s="159">
        <v>2</v>
      </c>
      <c r="D117" s="157" t="s">
        <v>297</v>
      </c>
      <c r="E117" s="44"/>
      <c r="F117" s="44">
        <f xml:space="preserve"> C117*E117</f>
        <v>0</v>
      </c>
      <c r="G117" s="45"/>
      <c r="K117" s="58"/>
    </row>
    <row r="118" spans="1:11" ht="14.25" customHeight="1" x14ac:dyDescent="0.25">
      <c r="A118" s="66" t="s">
        <v>471</v>
      </c>
      <c r="B118" s="46" t="s">
        <v>125</v>
      </c>
      <c r="C118" s="159"/>
      <c r="D118" s="157"/>
      <c r="E118" s="44"/>
      <c r="F118" s="44"/>
      <c r="G118" s="83"/>
      <c r="K118" s="58"/>
    </row>
    <row r="119" spans="1:11" ht="14.25" customHeight="1" x14ac:dyDescent="0.25">
      <c r="A119" s="185" t="s">
        <v>10</v>
      </c>
      <c r="B119" s="71" t="s">
        <v>354</v>
      </c>
      <c r="C119" s="159">
        <v>1</v>
      </c>
      <c r="D119" s="157" t="s">
        <v>297</v>
      </c>
      <c r="E119" s="44"/>
      <c r="F119" s="44">
        <f xml:space="preserve"> C119*E119</f>
        <v>0</v>
      </c>
      <c r="G119" s="178"/>
      <c r="H119" s="179"/>
      <c r="I119" s="179"/>
      <c r="J119" s="179"/>
      <c r="K119" s="180"/>
    </row>
    <row r="120" spans="1:11" ht="14.25" customHeight="1" x14ac:dyDescent="0.25">
      <c r="A120" s="185" t="s">
        <v>22</v>
      </c>
      <c r="B120" s="71" t="s">
        <v>355</v>
      </c>
      <c r="C120" s="159">
        <v>2</v>
      </c>
      <c r="D120" s="157" t="s">
        <v>297</v>
      </c>
      <c r="E120" s="44"/>
      <c r="F120" s="44">
        <f t="shared" ref="F120:F126" si="19" xml:space="preserve"> C120*E120</f>
        <v>0</v>
      </c>
      <c r="G120" s="45"/>
      <c r="K120" s="58"/>
    </row>
    <row r="121" spans="1:11" ht="14.25" customHeight="1" x14ac:dyDescent="0.25">
      <c r="A121" s="66" t="s">
        <v>472</v>
      </c>
      <c r="B121" s="46" t="s">
        <v>126</v>
      </c>
      <c r="C121" s="155"/>
      <c r="D121" s="153"/>
      <c r="E121" s="44"/>
      <c r="F121" s="44"/>
      <c r="G121" s="45"/>
      <c r="K121" s="58"/>
    </row>
    <row r="122" spans="1:11" ht="14.25" customHeight="1" x14ac:dyDescent="0.25">
      <c r="A122" s="185" t="s">
        <v>10</v>
      </c>
      <c r="B122" s="71" t="s">
        <v>402</v>
      </c>
      <c r="C122" s="159">
        <v>2</v>
      </c>
      <c r="D122" s="157" t="s">
        <v>297</v>
      </c>
      <c r="E122" s="44"/>
      <c r="F122" s="44">
        <f t="shared" si="19"/>
        <v>0</v>
      </c>
      <c r="G122" s="45"/>
      <c r="K122" s="58"/>
    </row>
    <row r="123" spans="1:11" ht="14.25" customHeight="1" x14ac:dyDescent="0.25">
      <c r="A123" s="66" t="s">
        <v>473</v>
      </c>
      <c r="B123" s="46" t="s">
        <v>127</v>
      </c>
      <c r="C123" s="159"/>
      <c r="D123" s="157"/>
      <c r="E123" s="44"/>
      <c r="F123" s="44"/>
      <c r="G123" s="45"/>
      <c r="K123" s="58"/>
    </row>
    <row r="124" spans="1:11" ht="14.25" customHeight="1" x14ac:dyDescent="0.25">
      <c r="A124" s="185" t="s">
        <v>10</v>
      </c>
      <c r="B124" s="71" t="s">
        <v>356</v>
      </c>
      <c r="C124" s="159">
        <v>7</v>
      </c>
      <c r="D124" s="157" t="s">
        <v>297</v>
      </c>
      <c r="E124" s="44"/>
      <c r="F124" s="44">
        <f t="shared" si="19"/>
        <v>0</v>
      </c>
      <c r="G124" s="45"/>
      <c r="K124" s="58"/>
    </row>
    <row r="125" spans="1:11" ht="14.25" customHeight="1" x14ac:dyDescent="0.25">
      <c r="A125" s="185" t="s">
        <v>22</v>
      </c>
      <c r="B125" s="71" t="s">
        <v>357</v>
      </c>
      <c r="C125" s="159">
        <v>2</v>
      </c>
      <c r="D125" s="157" t="s">
        <v>297</v>
      </c>
      <c r="E125" s="44"/>
      <c r="F125" s="44">
        <f t="shared" si="19"/>
        <v>0</v>
      </c>
      <c r="G125" s="45"/>
      <c r="K125" s="58"/>
    </row>
    <row r="126" spans="1:11" ht="14.25" customHeight="1" x14ac:dyDescent="0.25">
      <c r="A126" s="185" t="s">
        <v>30</v>
      </c>
      <c r="B126" s="71" t="s">
        <v>358</v>
      </c>
      <c r="C126" s="159">
        <v>3</v>
      </c>
      <c r="D126" s="157" t="s">
        <v>297</v>
      </c>
      <c r="E126" s="44"/>
      <c r="F126" s="44">
        <f t="shared" si="19"/>
        <v>0</v>
      </c>
      <c r="G126" s="45"/>
      <c r="K126" s="58"/>
    </row>
    <row r="127" spans="1:11" ht="14.25" customHeight="1" x14ac:dyDescent="0.25">
      <c r="A127" s="54" t="s">
        <v>474</v>
      </c>
      <c r="B127" s="42" t="s">
        <v>376</v>
      </c>
      <c r="C127" s="159"/>
      <c r="D127" s="157"/>
      <c r="E127" s="44"/>
      <c r="F127" s="44"/>
      <c r="K127" s="58"/>
    </row>
    <row r="128" spans="1:11" ht="14.25" customHeight="1" x14ac:dyDescent="0.25">
      <c r="A128" s="66" t="s">
        <v>475</v>
      </c>
      <c r="B128" s="46" t="s">
        <v>485</v>
      </c>
      <c r="C128" s="159"/>
      <c r="D128" s="157"/>
      <c r="E128" s="44"/>
      <c r="F128" s="44"/>
      <c r="G128" s="72"/>
      <c r="K128" s="58"/>
    </row>
    <row r="129" spans="1:11" ht="14.25" customHeight="1" x14ac:dyDescent="0.25">
      <c r="A129" s="184" t="s">
        <v>10</v>
      </c>
      <c r="B129" s="71" t="s">
        <v>377</v>
      </c>
      <c r="C129" s="159">
        <v>6</v>
      </c>
      <c r="D129" s="157" t="s">
        <v>17</v>
      </c>
      <c r="E129" s="44"/>
      <c r="F129" s="44">
        <f t="shared" ref="F129:F156" si="20" xml:space="preserve"> C129*E129</f>
        <v>0</v>
      </c>
      <c r="G129" s="72"/>
      <c r="K129" s="58"/>
    </row>
    <row r="130" spans="1:11" ht="14.25" customHeight="1" x14ac:dyDescent="0.25">
      <c r="A130" s="184" t="s">
        <v>22</v>
      </c>
      <c r="B130" s="71" t="s">
        <v>378</v>
      </c>
      <c r="C130" s="159">
        <v>8</v>
      </c>
      <c r="D130" s="157" t="s">
        <v>17</v>
      </c>
      <c r="E130" s="44"/>
      <c r="F130" s="44">
        <f t="shared" si="20"/>
        <v>0</v>
      </c>
      <c r="G130" s="72"/>
      <c r="K130" s="58"/>
    </row>
    <row r="131" spans="1:11" ht="14.25" customHeight="1" x14ac:dyDescent="0.25">
      <c r="A131" s="184" t="s">
        <v>30</v>
      </c>
      <c r="B131" s="71" t="s">
        <v>379</v>
      </c>
      <c r="C131" s="159">
        <v>10</v>
      </c>
      <c r="D131" s="157" t="s">
        <v>17</v>
      </c>
      <c r="E131" s="44"/>
      <c r="F131" s="44">
        <f t="shared" si="20"/>
        <v>0</v>
      </c>
      <c r="G131" s="72"/>
      <c r="K131" s="58"/>
    </row>
    <row r="132" spans="1:11" ht="14.25" customHeight="1" x14ac:dyDescent="0.25">
      <c r="A132" s="184" t="s">
        <v>39</v>
      </c>
      <c r="B132" s="71" t="s">
        <v>380</v>
      </c>
      <c r="C132" s="160">
        <v>0.5</v>
      </c>
      <c r="D132" s="157" t="s">
        <v>17</v>
      </c>
      <c r="E132" s="44"/>
      <c r="F132" s="44">
        <f t="shared" si="20"/>
        <v>0</v>
      </c>
      <c r="G132" s="72"/>
      <c r="K132" s="58"/>
    </row>
    <row r="133" spans="1:11" ht="14.25" customHeight="1" x14ac:dyDescent="0.25">
      <c r="A133" s="184" t="s">
        <v>44</v>
      </c>
      <c r="B133" s="71" t="s">
        <v>381</v>
      </c>
      <c r="C133" s="159">
        <v>2</v>
      </c>
      <c r="D133" s="157" t="s">
        <v>297</v>
      </c>
      <c r="E133" s="44"/>
      <c r="F133" s="44">
        <f t="shared" si="20"/>
        <v>0</v>
      </c>
      <c r="G133" s="72"/>
      <c r="K133" s="58"/>
    </row>
    <row r="134" spans="1:11" ht="14.25" customHeight="1" x14ac:dyDescent="0.25">
      <c r="A134" s="184" t="s">
        <v>45</v>
      </c>
      <c r="B134" s="71" t="s">
        <v>382</v>
      </c>
      <c r="C134" s="159">
        <v>2</v>
      </c>
      <c r="D134" s="157" t="s">
        <v>297</v>
      </c>
      <c r="E134" s="44"/>
      <c r="F134" s="44">
        <f t="shared" si="20"/>
        <v>0</v>
      </c>
      <c r="G134" s="72"/>
      <c r="K134" s="58"/>
    </row>
    <row r="135" spans="1:11" ht="14.25" customHeight="1" x14ac:dyDescent="0.25">
      <c r="A135" s="184" t="s">
        <v>49</v>
      </c>
      <c r="B135" s="71" t="s">
        <v>383</v>
      </c>
      <c r="C135" s="159">
        <v>2</v>
      </c>
      <c r="D135" s="157" t="s">
        <v>297</v>
      </c>
      <c r="E135" s="44"/>
      <c r="F135" s="44">
        <f t="shared" si="20"/>
        <v>0</v>
      </c>
      <c r="G135" s="72"/>
      <c r="K135" s="58"/>
    </row>
    <row r="136" spans="1:11" ht="14.25" customHeight="1" x14ac:dyDescent="0.25">
      <c r="A136" s="184" t="s">
        <v>54</v>
      </c>
      <c r="B136" s="71" t="s">
        <v>384</v>
      </c>
      <c r="C136" s="159">
        <v>2</v>
      </c>
      <c r="D136" s="157" t="s">
        <v>297</v>
      </c>
      <c r="E136" s="44"/>
      <c r="F136" s="44">
        <f t="shared" si="20"/>
        <v>0</v>
      </c>
      <c r="G136" s="72"/>
      <c r="K136" s="58"/>
    </row>
    <row r="137" spans="1:11" ht="14.25" customHeight="1" x14ac:dyDescent="0.25">
      <c r="A137" s="184" t="s">
        <v>503</v>
      </c>
      <c r="B137" s="71" t="s">
        <v>385</v>
      </c>
      <c r="C137" s="159">
        <v>19</v>
      </c>
      <c r="D137" s="157" t="s">
        <v>297</v>
      </c>
      <c r="E137" s="44"/>
      <c r="F137" s="44">
        <f t="shared" si="20"/>
        <v>0</v>
      </c>
      <c r="G137" s="72"/>
      <c r="K137" s="58"/>
    </row>
    <row r="138" spans="1:11" ht="14.25" customHeight="1" x14ac:dyDescent="0.25">
      <c r="A138" s="184" t="s">
        <v>502</v>
      </c>
      <c r="B138" s="71" t="s">
        <v>386</v>
      </c>
      <c r="C138" s="159">
        <v>2</v>
      </c>
      <c r="D138" s="157" t="s">
        <v>297</v>
      </c>
      <c r="E138" s="44"/>
      <c r="F138" s="44">
        <f t="shared" si="20"/>
        <v>0</v>
      </c>
      <c r="G138" s="72"/>
      <c r="K138" s="58"/>
    </row>
    <row r="139" spans="1:11" ht="14.25" customHeight="1" x14ac:dyDescent="0.25">
      <c r="A139" s="184" t="s">
        <v>504</v>
      </c>
      <c r="B139" s="71" t="s">
        <v>387</v>
      </c>
      <c r="C139" s="159">
        <v>2</v>
      </c>
      <c r="D139" s="157" t="s">
        <v>297</v>
      </c>
      <c r="E139" s="44"/>
      <c r="F139" s="44">
        <f t="shared" si="20"/>
        <v>0</v>
      </c>
      <c r="G139" s="72"/>
      <c r="K139" s="58"/>
    </row>
    <row r="140" spans="1:11" ht="14.25" customHeight="1" x14ac:dyDescent="0.25">
      <c r="A140" s="184" t="s">
        <v>500</v>
      </c>
      <c r="B140" s="71" t="s">
        <v>388</v>
      </c>
      <c r="C140" s="159">
        <v>2</v>
      </c>
      <c r="D140" s="157" t="s">
        <v>297</v>
      </c>
      <c r="E140" s="44"/>
      <c r="F140" s="44">
        <f t="shared" si="20"/>
        <v>0</v>
      </c>
      <c r="G140" s="72"/>
      <c r="K140" s="58"/>
    </row>
    <row r="141" spans="1:11" ht="14.25" customHeight="1" x14ac:dyDescent="0.25">
      <c r="A141" s="184" t="s">
        <v>505</v>
      </c>
      <c r="B141" s="71" t="s">
        <v>389</v>
      </c>
      <c r="C141" s="159">
        <v>8</v>
      </c>
      <c r="D141" s="157" t="s">
        <v>297</v>
      </c>
      <c r="E141" s="44"/>
      <c r="F141" s="44">
        <f t="shared" si="20"/>
        <v>0</v>
      </c>
      <c r="G141" s="72"/>
      <c r="K141" s="58"/>
    </row>
    <row r="142" spans="1:11" ht="14.25" customHeight="1" x14ac:dyDescent="0.25">
      <c r="A142" s="184" t="s">
        <v>506</v>
      </c>
      <c r="B142" s="71" t="s">
        <v>390</v>
      </c>
      <c r="C142" s="159">
        <v>1</v>
      </c>
      <c r="D142" s="157" t="s">
        <v>297</v>
      </c>
      <c r="E142" s="44"/>
      <c r="F142" s="44">
        <f t="shared" si="20"/>
        <v>0</v>
      </c>
      <c r="G142" s="72"/>
      <c r="K142" s="58"/>
    </row>
    <row r="143" spans="1:11" ht="14.25" customHeight="1" x14ac:dyDescent="0.25">
      <c r="A143" s="184" t="s">
        <v>507</v>
      </c>
      <c r="B143" s="71" t="s">
        <v>391</v>
      </c>
      <c r="C143" s="159">
        <v>12</v>
      </c>
      <c r="D143" s="157" t="s">
        <v>297</v>
      </c>
      <c r="E143" s="44"/>
      <c r="F143" s="44">
        <f t="shared" si="20"/>
        <v>0</v>
      </c>
      <c r="G143" s="72"/>
      <c r="K143" s="58"/>
    </row>
    <row r="144" spans="1:11" ht="14.25" customHeight="1" x14ac:dyDescent="0.25">
      <c r="A144" s="184" t="s">
        <v>508</v>
      </c>
      <c r="B144" s="71" t="s">
        <v>392</v>
      </c>
      <c r="C144" s="159">
        <v>2</v>
      </c>
      <c r="D144" s="157" t="s">
        <v>297</v>
      </c>
      <c r="E144" s="44"/>
      <c r="F144" s="44">
        <f t="shared" si="20"/>
        <v>0</v>
      </c>
      <c r="G144" s="72"/>
      <c r="K144" s="58"/>
    </row>
    <row r="145" spans="1:11" ht="14.25" customHeight="1" x14ac:dyDescent="0.25">
      <c r="A145" s="184" t="s">
        <v>509</v>
      </c>
      <c r="B145" s="71" t="s">
        <v>393</v>
      </c>
      <c r="C145" s="159">
        <v>2</v>
      </c>
      <c r="D145" s="157" t="s">
        <v>297</v>
      </c>
      <c r="E145" s="44"/>
      <c r="F145" s="44">
        <f t="shared" si="20"/>
        <v>0</v>
      </c>
      <c r="G145" s="72"/>
      <c r="K145" s="58"/>
    </row>
    <row r="146" spans="1:11" ht="14.25" customHeight="1" x14ac:dyDescent="0.25">
      <c r="A146" s="184" t="s">
        <v>510</v>
      </c>
      <c r="B146" s="71" t="s">
        <v>394</v>
      </c>
      <c r="C146" s="159">
        <v>24</v>
      </c>
      <c r="D146" s="157" t="s">
        <v>297</v>
      </c>
      <c r="E146" s="44"/>
      <c r="F146" s="44">
        <f t="shared" si="20"/>
        <v>0</v>
      </c>
      <c r="G146" s="72"/>
      <c r="K146" s="58"/>
    </row>
    <row r="147" spans="1:11" ht="14.25" customHeight="1" x14ac:dyDescent="0.25">
      <c r="A147" s="66"/>
      <c r="B147" s="223" t="s">
        <v>468</v>
      </c>
      <c r="C147" s="159"/>
      <c r="D147" s="157"/>
      <c r="E147" s="44"/>
      <c r="F147" s="44"/>
      <c r="K147" s="58"/>
    </row>
    <row r="148" spans="1:11" ht="14.25" customHeight="1" x14ac:dyDescent="0.25">
      <c r="A148" s="184" t="s">
        <v>499</v>
      </c>
      <c r="B148" s="71" t="s">
        <v>395</v>
      </c>
      <c r="C148" s="159">
        <v>1</v>
      </c>
      <c r="D148" s="157" t="s">
        <v>297</v>
      </c>
      <c r="E148" s="44"/>
      <c r="F148" s="44">
        <f t="shared" si="20"/>
        <v>0</v>
      </c>
      <c r="K148" s="58"/>
    </row>
    <row r="149" spans="1:11" ht="14.25" customHeight="1" x14ac:dyDescent="0.25">
      <c r="A149" s="184" t="s">
        <v>501</v>
      </c>
      <c r="B149" s="71" t="s">
        <v>396</v>
      </c>
      <c r="C149" s="159">
        <v>3</v>
      </c>
      <c r="D149" s="157" t="s">
        <v>297</v>
      </c>
      <c r="E149" s="44"/>
      <c r="F149" s="44">
        <f t="shared" si="20"/>
        <v>0</v>
      </c>
      <c r="G149" s="72"/>
      <c r="K149" s="58"/>
    </row>
    <row r="150" spans="1:11" ht="14.25" customHeight="1" x14ac:dyDescent="0.25">
      <c r="A150" s="184" t="s">
        <v>511</v>
      </c>
      <c r="B150" s="71" t="s">
        <v>397</v>
      </c>
      <c r="C150" s="159">
        <v>3</v>
      </c>
      <c r="D150" s="157" t="s">
        <v>297</v>
      </c>
      <c r="E150" s="44"/>
      <c r="F150" s="44">
        <f t="shared" si="20"/>
        <v>0</v>
      </c>
      <c r="G150" s="72"/>
      <c r="K150" s="58"/>
    </row>
    <row r="151" spans="1:11" ht="14.25" customHeight="1" x14ac:dyDescent="0.25">
      <c r="A151" s="184" t="s">
        <v>512</v>
      </c>
      <c r="B151" s="71" t="s">
        <v>398</v>
      </c>
      <c r="C151" s="159">
        <v>8</v>
      </c>
      <c r="D151" s="157" t="s">
        <v>297</v>
      </c>
      <c r="E151" s="44"/>
      <c r="F151" s="44">
        <f t="shared" si="20"/>
        <v>0</v>
      </c>
      <c r="G151" s="72"/>
      <c r="K151" s="58"/>
    </row>
    <row r="152" spans="1:11" ht="14.25" customHeight="1" x14ac:dyDescent="0.25">
      <c r="A152" s="184" t="s">
        <v>513</v>
      </c>
      <c r="B152" s="71" t="s">
        <v>403</v>
      </c>
      <c r="C152" s="159">
        <v>56</v>
      </c>
      <c r="D152" s="157" t="s">
        <v>17</v>
      </c>
      <c r="E152" s="44"/>
      <c r="F152" s="44">
        <f t="shared" si="20"/>
        <v>0</v>
      </c>
      <c r="G152" s="72"/>
      <c r="K152" s="58"/>
    </row>
    <row r="153" spans="1:11" ht="14.25" customHeight="1" x14ac:dyDescent="0.25">
      <c r="A153" s="66" t="s">
        <v>476</v>
      </c>
      <c r="B153" s="46" t="s">
        <v>128</v>
      </c>
      <c r="C153" s="159"/>
      <c r="D153" s="157"/>
      <c r="E153" s="44"/>
      <c r="F153" s="44"/>
      <c r="G153" s="72"/>
      <c r="K153" s="58"/>
    </row>
    <row r="154" spans="1:11" ht="14.25" customHeight="1" x14ac:dyDescent="0.25">
      <c r="A154" s="184" t="s">
        <v>10</v>
      </c>
      <c r="B154" s="71" t="s">
        <v>399</v>
      </c>
      <c r="C154" s="159">
        <v>4</v>
      </c>
      <c r="D154" s="157" t="s">
        <v>297</v>
      </c>
      <c r="E154" s="44"/>
      <c r="F154" s="44">
        <f t="shared" si="20"/>
        <v>0</v>
      </c>
      <c r="K154" s="58"/>
    </row>
    <row r="155" spans="1:11" ht="14.25" customHeight="1" x14ac:dyDescent="0.25">
      <c r="A155" s="184" t="s">
        <v>22</v>
      </c>
      <c r="B155" s="71" t="s">
        <v>400</v>
      </c>
      <c r="C155" s="159">
        <v>2</v>
      </c>
      <c r="D155" s="157" t="s">
        <v>297</v>
      </c>
      <c r="E155" s="44"/>
      <c r="F155" s="44">
        <f t="shared" si="20"/>
        <v>0</v>
      </c>
      <c r="G155" s="72"/>
      <c r="K155" s="58"/>
    </row>
    <row r="156" spans="1:11" ht="14.25" customHeight="1" x14ac:dyDescent="0.25">
      <c r="A156" s="66" t="s">
        <v>477</v>
      </c>
      <c r="B156" s="46" t="s">
        <v>129</v>
      </c>
      <c r="C156" s="159">
        <v>1</v>
      </c>
      <c r="D156" s="157" t="s">
        <v>14</v>
      </c>
      <c r="E156" s="44"/>
      <c r="F156" s="44">
        <f t="shared" si="20"/>
        <v>0</v>
      </c>
      <c r="G156" s="72"/>
      <c r="K156" s="58"/>
    </row>
    <row r="157" spans="1:11" ht="14.25" customHeight="1" x14ac:dyDescent="0.25">
      <c r="A157" s="66"/>
      <c r="B157" s="94"/>
      <c r="C157" s="159"/>
      <c r="D157" s="157"/>
      <c r="E157" s="93"/>
      <c r="F157" s="44"/>
      <c r="G157" s="45"/>
      <c r="K157" s="58"/>
    </row>
    <row r="158" spans="1:11" ht="14.25" customHeight="1" thickBot="1" x14ac:dyDescent="0.3">
      <c r="A158" s="135"/>
      <c r="B158" s="103" t="s">
        <v>261</v>
      </c>
      <c r="C158" s="98"/>
      <c r="D158" s="99"/>
      <c r="E158" s="100"/>
      <c r="F158" s="100">
        <f xml:space="preserve"> SUM(F117:F156)</f>
        <v>0</v>
      </c>
      <c r="G158" s="45"/>
      <c r="K158" s="58"/>
    </row>
    <row r="159" spans="1:11" ht="14.25" customHeight="1" thickTop="1" x14ac:dyDescent="0.25">
      <c r="A159" s="66"/>
      <c r="B159" s="46"/>
      <c r="C159" s="86"/>
      <c r="D159" s="43"/>
      <c r="E159" s="44"/>
      <c r="F159" s="44"/>
      <c r="G159" s="45"/>
      <c r="K159" s="58"/>
    </row>
    <row r="160" spans="1:11" ht="14.25" customHeight="1" x14ac:dyDescent="0.25">
      <c r="A160" s="134" t="s">
        <v>45</v>
      </c>
      <c r="B160" s="132" t="s">
        <v>130</v>
      </c>
      <c r="C160" s="86"/>
      <c r="D160" s="43"/>
      <c r="E160" s="133"/>
      <c r="F160" s="133"/>
      <c r="G160" s="45"/>
      <c r="K160" s="58"/>
    </row>
    <row r="161" spans="1:11" ht="14.25" customHeight="1" x14ac:dyDescent="0.25">
      <c r="A161" s="54" t="s">
        <v>46</v>
      </c>
      <c r="B161" s="42" t="s">
        <v>131</v>
      </c>
      <c r="C161" s="159"/>
      <c r="D161" s="161"/>
      <c r="E161" s="67"/>
      <c r="F161" s="67"/>
      <c r="G161" s="45"/>
      <c r="K161" s="58"/>
    </row>
    <row r="162" spans="1:11" ht="14.25" customHeight="1" x14ac:dyDescent="0.25">
      <c r="A162" s="66" t="s">
        <v>47</v>
      </c>
      <c r="B162" s="46" t="s">
        <v>263</v>
      </c>
      <c r="C162" s="162" t="s">
        <v>132</v>
      </c>
      <c r="D162" s="163"/>
      <c r="E162" s="67"/>
      <c r="F162" s="67"/>
      <c r="G162" s="45"/>
      <c r="K162" s="58"/>
    </row>
    <row r="163" spans="1:11" ht="14.25" customHeight="1" x14ac:dyDescent="0.25">
      <c r="A163" s="185" t="s">
        <v>10</v>
      </c>
      <c r="B163" s="71" t="s">
        <v>133</v>
      </c>
      <c r="C163" s="159">
        <v>6</v>
      </c>
      <c r="D163" s="157" t="s">
        <v>17</v>
      </c>
      <c r="E163" s="44"/>
      <c r="F163" s="44">
        <f t="shared" ref="F163:F166" si="21" xml:space="preserve"> C163*E163</f>
        <v>0</v>
      </c>
      <c r="G163" s="178"/>
      <c r="K163" s="58"/>
    </row>
    <row r="164" spans="1:11" ht="14.25" customHeight="1" x14ac:dyDescent="0.25">
      <c r="A164" s="185" t="s">
        <v>22</v>
      </c>
      <c r="B164" s="71" t="s">
        <v>134</v>
      </c>
      <c r="C164" s="159">
        <v>24</v>
      </c>
      <c r="D164" s="157" t="s">
        <v>17</v>
      </c>
      <c r="E164" s="44"/>
      <c r="F164" s="44">
        <f t="shared" si="21"/>
        <v>0</v>
      </c>
      <c r="G164" s="72"/>
      <c r="K164" s="58"/>
    </row>
    <row r="165" spans="1:11" ht="14.25" customHeight="1" x14ac:dyDescent="0.25">
      <c r="A165" s="185" t="s">
        <v>30</v>
      </c>
      <c r="B165" s="71" t="s">
        <v>135</v>
      </c>
      <c r="C165" s="159">
        <v>5</v>
      </c>
      <c r="D165" s="157" t="s">
        <v>17</v>
      </c>
      <c r="E165" s="44"/>
      <c r="F165" s="44">
        <f t="shared" si="21"/>
        <v>0</v>
      </c>
      <c r="G165" s="45"/>
      <c r="K165" s="58"/>
    </row>
    <row r="166" spans="1:11" ht="14.25" customHeight="1" x14ac:dyDescent="0.25">
      <c r="A166" s="66" t="s">
        <v>48</v>
      </c>
      <c r="B166" s="46" t="s">
        <v>136</v>
      </c>
      <c r="C166" s="159">
        <v>14</v>
      </c>
      <c r="D166" s="157" t="s">
        <v>137</v>
      </c>
      <c r="E166" s="44"/>
      <c r="F166" s="44">
        <f t="shared" si="21"/>
        <v>0</v>
      </c>
      <c r="G166" s="45"/>
      <c r="K166" s="58"/>
    </row>
    <row r="167" spans="1:11" ht="14.25" customHeight="1" x14ac:dyDescent="0.25">
      <c r="A167" s="66" t="s">
        <v>138</v>
      </c>
      <c r="B167" s="46" t="s">
        <v>139</v>
      </c>
      <c r="C167" s="159"/>
      <c r="D167" s="163"/>
      <c r="E167" s="44"/>
      <c r="F167" s="69"/>
      <c r="G167" s="45"/>
      <c r="K167" s="58"/>
    </row>
    <row r="168" spans="1:11" ht="14.25" customHeight="1" x14ac:dyDescent="0.25">
      <c r="A168" s="185" t="s">
        <v>10</v>
      </c>
      <c r="B168" s="71" t="s">
        <v>140</v>
      </c>
      <c r="C168" s="159">
        <v>10</v>
      </c>
      <c r="D168" s="157" t="s">
        <v>17</v>
      </c>
      <c r="E168" s="44"/>
      <c r="F168" s="44">
        <f t="shared" ref="F168:F171" si="22" xml:space="preserve"> C168*E168</f>
        <v>0</v>
      </c>
      <c r="G168" s="45"/>
      <c r="K168" s="58"/>
    </row>
    <row r="169" spans="1:11" ht="14.25" customHeight="1" x14ac:dyDescent="0.25">
      <c r="A169" s="185" t="s">
        <v>22</v>
      </c>
      <c r="B169" s="71" t="s">
        <v>141</v>
      </c>
      <c r="C169" s="159">
        <v>24</v>
      </c>
      <c r="D169" s="157" t="s">
        <v>17</v>
      </c>
      <c r="E169" s="44"/>
      <c r="F169" s="44">
        <f t="shared" si="22"/>
        <v>0</v>
      </c>
      <c r="G169" s="45"/>
      <c r="K169" s="58"/>
    </row>
    <row r="170" spans="1:11" ht="14.25" customHeight="1" x14ac:dyDescent="0.25">
      <c r="A170" s="185" t="s">
        <v>30</v>
      </c>
      <c r="B170" s="71" t="s">
        <v>142</v>
      </c>
      <c r="C170" s="159">
        <v>6</v>
      </c>
      <c r="D170" s="157" t="s">
        <v>17</v>
      </c>
      <c r="E170" s="44"/>
      <c r="F170" s="44">
        <f t="shared" si="22"/>
        <v>0</v>
      </c>
      <c r="G170" s="45"/>
      <c r="K170" s="58"/>
    </row>
    <row r="171" spans="1:11" ht="14.25" customHeight="1" x14ac:dyDescent="0.25">
      <c r="A171" s="185" t="s">
        <v>39</v>
      </c>
      <c r="B171" s="71" t="s">
        <v>143</v>
      </c>
      <c r="C171" s="159">
        <v>10</v>
      </c>
      <c r="D171" s="157" t="s">
        <v>17</v>
      </c>
      <c r="E171" s="44"/>
      <c r="F171" s="44">
        <f t="shared" si="22"/>
        <v>0</v>
      </c>
      <c r="G171" s="110"/>
      <c r="K171" s="58"/>
    </row>
    <row r="172" spans="1:11" ht="14.25" customHeight="1" x14ac:dyDescent="0.25">
      <c r="A172" s="66" t="s">
        <v>144</v>
      </c>
      <c r="B172" s="46" t="s">
        <v>145</v>
      </c>
      <c r="C172" s="162"/>
      <c r="D172" s="163"/>
      <c r="E172" s="118"/>
      <c r="F172" s="107"/>
      <c r="G172" s="108"/>
      <c r="K172" s="58"/>
    </row>
    <row r="173" spans="1:11" ht="14.25" customHeight="1" x14ac:dyDescent="0.25">
      <c r="A173" s="66" t="s">
        <v>146</v>
      </c>
      <c r="B173" s="46" t="s">
        <v>486</v>
      </c>
      <c r="C173" s="162"/>
      <c r="D173" s="163"/>
      <c r="E173" s="107"/>
      <c r="F173" s="107"/>
      <c r="G173" s="45"/>
      <c r="K173" s="58"/>
    </row>
    <row r="174" spans="1:11" ht="14.25" customHeight="1" x14ac:dyDescent="0.25">
      <c r="A174" s="185" t="s">
        <v>10</v>
      </c>
      <c r="B174" s="71" t="s">
        <v>147</v>
      </c>
      <c r="C174" s="159">
        <v>1</v>
      </c>
      <c r="D174" s="157" t="s">
        <v>137</v>
      </c>
      <c r="E174" s="44"/>
      <c r="F174" s="44">
        <f t="shared" ref="F174" si="23" xml:space="preserve"> C174*E174</f>
        <v>0</v>
      </c>
      <c r="G174" s="45"/>
      <c r="K174" s="58"/>
    </row>
    <row r="175" spans="1:11" ht="14.25" customHeight="1" x14ac:dyDescent="0.25">
      <c r="A175" s="54" t="s">
        <v>148</v>
      </c>
      <c r="B175" s="42" t="s">
        <v>149</v>
      </c>
      <c r="C175" s="162"/>
      <c r="D175" s="163"/>
      <c r="E175" s="44"/>
      <c r="F175" s="69"/>
      <c r="G175" s="45"/>
      <c r="K175" s="58"/>
    </row>
    <row r="176" spans="1:11" ht="14.25" customHeight="1" x14ac:dyDescent="0.25">
      <c r="A176" s="124" t="s">
        <v>150</v>
      </c>
      <c r="B176" s="46" t="s">
        <v>151</v>
      </c>
      <c r="C176" s="159"/>
      <c r="D176" s="157"/>
      <c r="E176" s="44"/>
      <c r="F176" s="69"/>
      <c r="G176" s="45"/>
      <c r="K176" s="58"/>
    </row>
    <row r="177" spans="1:11" ht="14.25" customHeight="1" x14ac:dyDescent="0.25">
      <c r="A177" s="186" t="s">
        <v>10</v>
      </c>
      <c r="B177" s="71" t="s">
        <v>152</v>
      </c>
      <c r="C177" s="159">
        <v>1</v>
      </c>
      <c r="D177" s="157" t="s">
        <v>137</v>
      </c>
      <c r="E177" s="44"/>
      <c r="F177" s="44">
        <f t="shared" ref="F177:F181" si="24" xml:space="preserve"> C177*E177</f>
        <v>0</v>
      </c>
      <c r="G177" s="45"/>
      <c r="K177" s="58"/>
    </row>
    <row r="178" spans="1:11" ht="14.25" customHeight="1" x14ac:dyDescent="0.25">
      <c r="A178" s="186" t="s">
        <v>22</v>
      </c>
      <c r="B178" s="71" t="s">
        <v>153</v>
      </c>
      <c r="C178" s="164">
        <v>1</v>
      </c>
      <c r="D178" s="165" t="s">
        <v>137</v>
      </c>
      <c r="E178" s="44"/>
      <c r="F178" s="44">
        <f t="shared" si="24"/>
        <v>0</v>
      </c>
      <c r="G178" s="45"/>
      <c r="K178" s="58"/>
    </row>
    <row r="179" spans="1:11" ht="14.25" customHeight="1" x14ac:dyDescent="0.25">
      <c r="A179" s="186" t="s">
        <v>30</v>
      </c>
      <c r="B179" s="71" t="s">
        <v>154</v>
      </c>
      <c r="C179" s="164">
        <v>8</v>
      </c>
      <c r="D179" s="165" t="s">
        <v>17</v>
      </c>
      <c r="E179" s="44"/>
      <c r="F179" s="44">
        <f t="shared" si="24"/>
        <v>0</v>
      </c>
      <c r="G179" s="45"/>
      <c r="K179" s="58"/>
    </row>
    <row r="180" spans="1:11" ht="14.25" customHeight="1" x14ac:dyDescent="0.25">
      <c r="A180" s="186" t="s">
        <v>39</v>
      </c>
      <c r="B180" s="71" t="s">
        <v>155</v>
      </c>
      <c r="C180" s="164">
        <v>12</v>
      </c>
      <c r="D180" s="165" t="s">
        <v>137</v>
      </c>
      <c r="E180" s="44"/>
      <c r="F180" s="44">
        <f t="shared" si="24"/>
        <v>0</v>
      </c>
      <c r="G180" s="45"/>
      <c r="K180" s="58"/>
    </row>
    <row r="181" spans="1:11" ht="14.25" customHeight="1" x14ac:dyDescent="0.25">
      <c r="A181" s="186" t="s">
        <v>44</v>
      </c>
      <c r="B181" s="71" t="s">
        <v>156</v>
      </c>
      <c r="C181" s="164">
        <v>3</v>
      </c>
      <c r="D181" s="165" t="s">
        <v>137</v>
      </c>
      <c r="E181" s="44"/>
      <c r="F181" s="44">
        <f t="shared" si="24"/>
        <v>0</v>
      </c>
      <c r="G181" s="45"/>
      <c r="K181" s="58"/>
    </row>
    <row r="182" spans="1:11" ht="14.25" customHeight="1" x14ac:dyDescent="0.25">
      <c r="A182" s="124" t="s">
        <v>157</v>
      </c>
      <c r="B182" s="46" t="s">
        <v>158</v>
      </c>
      <c r="C182" s="159"/>
      <c r="D182" s="157"/>
      <c r="E182" s="44"/>
      <c r="F182" s="69"/>
      <c r="G182" s="45"/>
      <c r="K182" s="58"/>
    </row>
    <row r="183" spans="1:11" ht="14.25" customHeight="1" x14ac:dyDescent="0.25">
      <c r="A183" s="186" t="s">
        <v>10</v>
      </c>
      <c r="B183" s="71" t="s">
        <v>159</v>
      </c>
      <c r="C183" s="164">
        <v>1</v>
      </c>
      <c r="D183" s="165" t="s">
        <v>14</v>
      </c>
      <c r="E183" s="44"/>
      <c r="F183" s="44">
        <f t="shared" ref="F183:F185" si="25" xml:space="preserve"> C183*E183</f>
        <v>0</v>
      </c>
      <c r="G183" s="45"/>
      <c r="K183" s="58"/>
    </row>
    <row r="184" spans="1:11" ht="30" customHeight="1" x14ac:dyDescent="0.25">
      <c r="A184" s="186" t="s">
        <v>22</v>
      </c>
      <c r="B184" s="71" t="s">
        <v>160</v>
      </c>
      <c r="C184" s="159">
        <v>12</v>
      </c>
      <c r="D184" s="157" t="s">
        <v>137</v>
      </c>
      <c r="E184" s="44"/>
      <c r="F184" s="44">
        <f t="shared" si="25"/>
        <v>0</v>
      </c>
      <c r="G184" s="45"/>
      <c r="K184" s="58"/>
    </row>
    <row r="185" spans="1:11" ht="14.25" customHeight="1" x14ac:dyDescent="0.25">
      <c r="A185" s="187" t="s">
        <v>30</v>
      </c>
      <c r="B185" s="71" t="s">
        <v>161</v>
      </c>
      <c r="C185" s="166">
        <v>25</v>
      </c>
      <c r="D185" s="167" t="s">
        <v>17</v>
      </c>
      <c r="E185" s="44"/>
      <c r="F185" s="44">
        <f t="shared" si="25"/>
        <v>0</v>
      </c>
      <c r="G185" s="45"/>
      <c r="K185" s="58"/>
    </row>
    <row r="186" spans="1:11" ht="14.25" customHeight="1" x14ac:dyDescent="0.25">
      <c r="A186" s="54" t="s">
        <v>162</v>
      </c>
      <c r="B186" s="42" t="s">
        <v>163</v>
      </c>
      <c r="C186" s="159"/>
      <c r="D186" s="157"/>
      <c r="E186" s="44"/>
      <c r="F186" s="68"/>
      <c r="G186" s="45"/>
      <c r="K186" s="58"/>
    </row>
    <row r="187" spans="1:11" ht="14.25" customHeight="1" x14ac:dyDescent="0.25">
      <c r="A187" s="124" t="s">
        <v>164</v>
      </c>
      <c r="B187" s="46" t="s">
        <v>165</v>
      </c>
      <c r="C187" s="159">
        <v>1</v>
      </c>
      <c r="D187" s="157" t="s">
        <v>14</v>
      </c>
      <c r="E187" s="107"/>
      <c r="F187" s="44">
        <f t="shared" ref="F187:F188" si="26" xml:space="preserve"> C187*E187</f>
        <v>0</v>
      </c>
      <c r="G187" s="45"/>
      <c r="K187" s="58"/>
    </row>
    <row r="188" spans="1:11" ht="14.25" customHeight="1" x14ac:dyDescent="0.25">
      <c r="A188" s="124" t="s">
        <v>166</v>
      </c>
      <c r="B188" s="46" t="s">
        <v>167</v>
      </c>
      <c r="C188" s="159">
        <v>1</v>
      </c>
      <c r="D188" s="157" t="s">
        <v>14</v>
      </c>
      <c r="E188" s="107"/>
      <c r="F188" s="44">
        <f t="shared" si="26"/>
        <v>0</v>
      </c>
      <c r="G188" s="45"/>
      <c r="K188" s="58"/>
    </row>
    <row r="189" spans="1:11" ht="14.25" customHeight="1" x14ac:dyDescent="0.25">
      <c r="A189" s="124" t="s">
        <v>168</v>
      </c>
      <c r="B189" s="46" t="s">
        <v>169</v>
      </c>
      <c r="C189" s="159"/>
      <c r="D189" s="157"/>
      <c r="E189" s="107"/>
      <c r="F189" s="69"/>
      <c r="G189" s="45"/>
      <c r="K189" s="58"/>
    </row>
    <row r="190" spans="1:11" ht="14.25" customHeight="1" x14ac:dyDescent="0.25">
      <c r="A190" s="124" t="s">
        <v>170</v>
      </c>
      <c r="B190" s="71" t="s">
        <v>171</v>
      </c>
      <c r="C190" s="159">
        <v>1</v>
      </c>
      <c r="D190" s="157" t="s">
        <v>14</v>
      </c>
      <c r="E190" s="107"/>
      <c r="F190" s="44">
        <f t="shared" ref="F190" si="27" xml:space="preserve"> C190*E190</f>
        <v>0</v>
      </c>
      <c r="G190" s="45"/>
      <c r="K190" s="58"/>
    </row>
    <row r="191" spans="1:11" ht="14.25" customHeight="1" x14ac:dyDescent="0.25">
      <c r="A191" s="124" t="s">
        <v>436</v>
      </c>
      <c r="B191" s="71" t="s">
        <v>437</v>
      </c>
      <c r="C191" s="156"/>
      <c r="D191" s="168"/>
      <c r="E191" s="118"/>
      <c r="F191" s="68"/>
      <c r="G191" s="45"/>
      <c r="K191" s="58"/>
    </row>
    <row r="192" spans="1:11" ht="14.25" customHeight="1" x14ac:dyDescent="0.25">
      <c r="A192" s="124" t="s">
        <v>172</v>
      </c>
      <c r="B192" s="46" t="s">
        <v>173</v>
      </c>
      <c r="C192" s="159"/>
      <c r="D192" s="157"/>
      <c r="E192" s="44"/>
      <c r="F192" s="68"/>
      <c r="G192" s="45"/>
      <c r="K192" s="58"/>
    </row>
    <row r="193" spans="1:11" ht="14.25" customHeight="1" x14ac:dyDescent="0.25">
      <c r="A193" s="124" t="s">
        <v>174</v>
      </c>
      <c r="B193" s="71" t="s">
        <v>175</v>
      </c>
      <c r="C193" s="159">
        <v>1</v>
      </c>
      <c r="D193" s="157" t="s">
        <v>137</v>
      </c>
      <c r="E193" s="44"/>
      <c r="F193" s="44">
        <f t="shared" ref="F193" si="28" xml:space="preserve"> C193*E193</f>
        <v>0</v>
      </c>
      <c r="G193" s="45"/>
      <c r="K193" s="58"/>
    </row>
    <row r="194" spans="1:11" ht="14.25" customHeight="1" x14ac:dyDescent="0.25">
      <c r="A194" s="124" t="s">
        <v>176</v>
      </c>
      <c r="B194" s="71" t="s">
        <v>177</v>
      </c>
      <c r="C194" s="159"/>
      <c r="D194" s="157"/>
      <c r="E194" s="44"/>
      <c r="F194" s="68"/>
      <c r="G194" s="45"/>
      <c r="K194" s="58"/>
    </row>
    <row r="195" spans="1:11" ht="14.25" customHeight="1" x14ac:dyDescent="0.25">
      <c r="A195" s="186" t="s">
        <v>10</v>
      </c>
      <c r="B195" s="229" t="s">
        <v>178</v>
      </c>
      <c r="C195" s="159">
        <v>2</v>
      </c>
      <c r="D195" s="157" t="s">
        <v>137</v>
      </c>
      <c r="E195" s="44"/>
      <c r="F195" s="44">
        <f t="shared" ref="F195:F197" si="29" xml:space="preserve"> C195*E195</f>
        <v>0</v>
      </c>
      <c r="G195" s="45"/>
      <c r="K195" s="58"/>
    </row>
    <row r="196" spans="1:11" ht="14.25" customHeight="1" x14ac:dyDescent="0.25">
      <c r="A196" s="186" t="s">
        <v>22</v>
      </c>
      <c r="B196" s="229" t="s">
        <v>179</v>
      </c>
      <c r="C196" s="159">
        <v>1</v>
      </c>
      <c r="D196" s="157" t="s">
        <v>137</v>
      </c>
      <c r="E196" s="44"/>
      <c r="F196" s="44">
        <f t="shared" si="29"/>
        <v>0</v>
      </c>
      <c r="G196" s="45"/>
      <c r="K196" s="58"/>
    </row>
    <row r="197" spans="1:11" ht="14.25" customHeight="1" x14ac:dyDescent="0.25">
      <c r="A197" s="124" t="s">
        <v>180</v>
      </c>
      <c r="B197" s="71" t="s">
        <v>487</v>
      </c>
      <c r="C197" s="159">
        <v>3</v>
      </c>
      <c r="D197" s="157" t="s">
        <v>137</v>
      </c>
      <c r="E197" s="44"/>
      <c r="F197" s="44">
        <f t="shared" si="29"/>
        <v>0</v>
      </c>
      <c r="G197" s="45"/>
      <c r="K197" s="58"/>
    </row>
    <row r="198" spans="1:11" ht="14.25" customHeight="1" x14ac:dyDescent="0.25">
      <c r="A198" s="124" t="s">
        <v>181</v>
      </c>
      <c r="B198" s="71" t="s">
        <v>182</v>
      </c>
      <c r="C198" s="159"/>
      <c r="D198" s="157"/>
      <c r="E198" s="44"/>
      <c r="F198" s="68"/>
      <c r="G198" s="45"/>
      <c r="K198" s="58"/>
    </row>
    <row r="199" spans="1:11" ht="14.25" customHeight="1" x14ac:dyDescent="0.25">
      <c r="A199" s="186" t="s">
        <v>10</v>
      </c>
      <c r="B199" s="229" t="s">
        <v>183</v>
      </c>
      <c r="C199" s="159">
        <v>2</v>
      </c>
      <c r="D199" s="157" t="s">
        <v>137</v>
      </c>
      <c r="E199" s="44"/>
      <c r="F199" s="44">
        <f t="shared" ref="F199:F201" si="30" xml:space="preserve"> C199*E199</f>
        <v>0</v>
      </c>
      <c r="G199" s="45"/>
      <c r="K199" s="58"/>
    </row>
    <row r="200" spans="1:11" ht="14.25" customHeight="1" x14ac:dyDescent="0.25">
      <c r="A200" s="186" t="s">
        <v>22</v>
      </c>
      <c r="B200" s="229" t="s">
        <v>184</v>
      </c>
      <c r="C200" s="159">
        <v>1</v>
      </c>
      <c r="D200" s="157" t="s">
        <v>137</v>
      </c>
      <c r="E200" s="44"/>
      <c r="F200" s="44">
        <f t="shared" si="30"/>
        <v>0</v>
      </c>
      <c r="G200" s="45"/>
      <c r="K200" s="58"/>
    </row>
    <row r="201" spans="1:11" ht="14.25" customHeight="1" x14ac:dyDescent="0.25">
      <c r="A201" s="186" t="s">
        <v>30</v>
      </c>
      <c r="B201" s="229" t="s">
        <v>185</v>
      </c>
      <c r="C201" s="159">
        <v>5</v>
      </c>
      <c r="D201" s="157" t="s">
        <v>137</v>
      </c>
      <c r="E201" s="44"/>
      <c r="F201" s="44">
        <f t="shared" si="30"/>
        <v>0</v>
      </c>
      <c r="G201" s="45"/>
      <c r="K201" s="58"/>
    </row>
    <row r="202" spans="1:11" ht="14.25" customHeight="1" x14ac:dyDescent="0.25">
      <c r="A202" s="124" t="s">
        <v>186</v>
      </c>
      <c r="B202" s="71" t="s">
        <v>187</v>
      </c>
      <c r="C202" s="159"/>
      <c r="D202" s="157"/>
      <c r="E202" s="44"/>
      <c r="F202" s="68"/>
      <c r="G202" s="45"/>
      <c r="K202" s="58"/>
    </row>
    <row r="203" spans="1:11" ht="14.25" customHeight="1" x14ac:dyDescent="0.25">
      <c r="A203" s="186" t="s">
        <v>10</v>
      </c>
      <c r="B203" s="229" t="s">
        <v>188</v>
      </c>
      <c r="C203" s="159">
        <v>1</v>
      </c>
      <c r="D203" s="157" t="s">
        <v>137</v>
      </c>
      <c r="E203" s="44"/>
      <c r="F203" s="44">
        <f t="shared" ref="F203" si="31" xml:space="preserve"> C203*E203</f>
        <v>0</v>
      </c>
      <c r="G203" s="45"/>
      <c r="K203" s="58"/>
    </row>
    <row r="204" spans="1:11" ht="14.25" customHeight="1" x14ac:dyDescent="0.25">
      <c r="A204" s="124" t="s">
        <v>189</v>
      </c>
      <c r="B204" s="227" t="s">
        <v>260</v>
      </c>
      <c r="C204" s="159"/>
      <c r="D204" s="157"/>
      <c r="E204" s="44"/>
      <c r="F204" s="68"/>
      <c r="G204" s="45"/>
      <c r="K204" s="58"/>
    </row>
    <row r="205" spans="1:11" ht="14.25" customHeight="1" x14ac:dyDescent="0.25">
      <c r="A205" s="186" t="s">
        <v>10</v>
      </c>
      <c r="B205" s="229" t="s">
        <v>190</v>
      </c>
      <c r="C205" s="159">
        <v>9</v>
      </c>
      <c r="D205" s="157" t="s">
        <v>137</v>
      </c>
      <c r="E205" s="44"/>
      <c r="F205" s="44">
        <f t="shared" ref="F205:F208" si="32" xml:space="preserve"> C205*E205</f>
        <v>0</v>
      </c>
      <c r="G205" s="45"/>
      <c r="K205" s="58"/>
    </row>
    <row r="206" spans="1:11" ht="14.25" customHeight="1" x14ac:dyDescent="0.25">
      <c r="A206" s="124" t="s">
        <v>191</v>
      </c>
      <c r="B206" s="71" t="s">
        <v>602</v>
      </c>
      <c r="C206" s="24"/>
      <c r="G206" s="45"/>
      <c r="K206" s="58"/>
    </row>
    <row r="207" spans="1:11" ht="14.25" customHeight="1" x14ac:dyDescent="0.25">
      <c r="A207" s="186" t="s">
        <v>10</v>
      </c>
      <c r="B207" s="229" t="s">
        <v>603</v>
      </c>
      <c r="C207" s="159">
        <v>1</v>
      </c>
      <c r="D207" s="157" t="s">
        <v>137</v>
      </c>
      <c r="E207" s="44"/>
      <c r="F207" s="44">
        <f xml:space="preserve"> C207*E207</f>
        <v>0</v>
      </c>
      <c r="G207" s="45"/>
      <c r="K207" s="58"/>
    </row>
    <row r="208" spans="1:11" ht="14.25" customHeight="1" x14ac:dyDescent="0.25">
      <c r="A208" s="124" t="s">
        <v>192</v>
      </c>
      <c r="B208" s="71" t="s">
        <v>193</v>
      </c>
      <c r="C208" s="159">
        <v>1</v>
      </c>
      <c r="D208" s="157" t="s">
        <v>137</v>
      </c>
      <c r="E208" s="44"/>
      <c r="F208" s="44">
        <f t="shared" si="32"/>
        <v>0</v>
      </c>
      <c r="G208" s="45"/>
      <c r="K208" s="58"/>
    </row>
    <row r="209" spans="1:11" ht="14.25" customHeight="1" x14ac:dyDescent="0.25">
      <c r="A209" s="124" t="s">
        <v>194</v>
      </c>
      <c r="B209" s="71" t="s">
        <v>195</v>
      </c>
      <c r="C209" s="159"/>
      <c r="D209" s="157"/>
      <c r="E209" s="44"/>
      <c r="F209" s="68"/>
      <c r="G209" s="45"/>
      <c r="K209" s="58"/>
    </row>
    <row r="210" spans="1:11" ht="14.25" customHeight="1" x14ac:dyDescent="0.25">
      <c r="A210" s="186" t="s">
        <v>10</v>
      </c>
      <c r="B210" s="230" t="s">
        <v>196</v>
      </c>
      <c r="C210" s="156">
        <v>60</v>
      </c>
      <c r="D210" s="168" t="s">
        <v>137</v>
      </c>
      <c r="E210" s="44"/>
      <c r="F210" s="44">
        <f t="shared" ref="F210:F212" si="33" xml:space="preserve"> C210*E210</f>
        <v>0</v>
      </c>
      <c r="G210" s="45"/>
      <c r="K210" s="58"/>
    </row>
    <row r="211" spans="1:11" ht="14.25" customHeight="1" x14ac:dyDescent="0.25">
      <c r="A211" s="186" t="s">
        <v>22</v>
      </c>
      <c r="B211" s="230" t="s">
        <v>197</v>
      </c>
      <c r="C211" s="156">
        <v>20</v>
      </c>
      <c r="D211" s="168" t="s">
        <v>137</v>
      </c>
      <c r="E211" s="44"/>
      <c r="F211" s="44">
        <f t="shared" si="33"/>
        <v>0</v>
      </c>
      <c r="G211" s="45"/>
      <c r="K211" s="58"/>
    </row>
    <row r="212" spans="1:11" ht="14.25" customHeight="1" x14ac:dyDescent="0.25">
      <c r="A212" s="186" t="s">
        <v>30</v>
      </c>
      <c r="B212" s="230" t="s">
        <v>198</v>
      </c>
      <c r="C212" s="156">
        <v>6</v>
      </c>
      <c r="D212" s="168" t="s">
        <v>137</v>
      </c>
      <c r="E212" s="107"/>
      <c r="F212" s="44">
        <f t="shared" si="33"/>
        <v>0</v>
      </c>
      <c r="G212" s="73"/>
      <c r="K212" s="58"/>
    </row>
    <row r="213" spans="1:11" ht="14.25" customHeight="1" x14ac:dyDescent="0.25">
      <c r="A213" s="124" t="s">
        <v>199</v>
      </c>
      <c r="B213" s="96" t="s">
        <v>264</v>
      </c>
      <c r="C213" s="156"/>
      <c r="D213" s="168"/>
      <c r="E213" s="118"/>
      <c r="F213" s="68"/>
      <c r="G213" s="73"/>
      <c r="K213" s="58"/>
    </row>
    <row r="214" spans="1:11" ht="14.25" customHeight="1" x14ac:dyDescent="0.25">
      <c r="A214" s="124" t="s">
        <v>438</v>
      </c>
      <c r="B214" s="96" t="s">
        <v>270</v>
      </c>
      <c r="C214" s="156"/>
      <c r="D214" s="168"/>
      <c r="E214" s="118"/>
      <c r="F214" s="68"/>
      <c r="G214" s="73"/>
      <c r="K214" s="58"/>
    </row>
    <row r="215" spans="1:11" ht="14.25" customHeight="1" x14ac:dyDescent="0.25">
      <c r="A215" s="124" t="s">
        <v>439</v>
      </c>
      <c r="B215" s="96" t="s">
        <v>441</v>
      </c>
      <c r="C215" s="156"/>
      <c r="D215" s="168"/>
      <c r="E215" s="118"/>
      <c r="F215" s="68"/>
      <c r="G215" s="73"/>
      <c r="K215" s="58"/>
    </row>
    <row r="216" spans="1:11" ht="14.25" customHeight="1" x14ac:dyDescent="0.25">
      <c r="A216" s="124" t="s">
        <v>440</v>
      </c>
      <c r="B216" s="96" t="s">
        <v>442</v>
      </c>
      <c r="C216" s="156"/>
      <c r="D216" s="168"/>
      <c r="E216" s="118"/>
      <c r="F216" s="68"/>
      <c r="G216" s="45"/>
      <c r="K216" s="58"/>
    </row>
    <row r="217" spans="1:11" ht="14.25" customHeight="1" x14ac:dyDescent="0.25">
      <c r="A217" s="124" t="s">
        <v>200</v>
      </c>
      <c r="B217" s="97" t="s">
        <v>201</v>
      </c>
      <c r="C217" s="169"/>
      <c r="D217" s="170"/>
      <c r="E217" s="44"/>
      <c r="F217" s="69"/>
      <c r="G217" s="45"/>
      <c r="K217" s="58"/>
    </row>
    <row r="218" spans="1:11" ht="14.25" customHeight="1" x14ac:dyDescent="0.25">
      <c r="A218" s="124" t="s">
        <v>202</v>
      </c>
      <c r="B218" s="96" t="s">
        <v>203</v>
      </c>
      <c r="C218" s="169"/>
      <c r="D218" s="170"/>
      <c r="E218" s="44"/>
      <c r="F218" s="70"/>
      <c r="G218" s="45"/>
      <c r="K218" s="58"/>
    </row>
    <row r="219" spans="1:11" ht="14.25" customHeight="1" x14ac:dyDescent="0.25">
      <c r="A219" s="186" t="s">
        <v>10</v>
      </c>
      <c r="B219" s="230" t="s">
        <v>204</v>
      </c>
      <c r="C219" s="156">
        <v>10</v>
      </c>
      <c r="D219" s="168" t="s">
        <v>17</v>
      </c>
      <c r="E219" s="44"/>
      <c r="F219" s="44">
        <f t="shared" ref="F219:F221" si="34" xml:space="preserve"> C219*E219</f>
        <v>0</v>
      </c>
      <c r="G219" s="45"/>
      <c r="K219" s="58"/>
    </row>
    <row r="220" spans="1:11" ht="14.25" customHeight="1" x14ac:dyDescent="0.25">
      <c r="A220" s="186" t="s">
        <v>22</v>
      </c>
      <c r="B220" s="230" t="s">
        <v>205</v>
      </c>
      <c r="C220" s="156">
        <v>140</v>
      </c>
      <c r="D220" s="168" t="s">
        <v>17</v>
      </c>
      <c r="E220" s="44"/>
      <c r="F220" s="44">
        <f t="shared" si="34"/>
        <v>0</v>
      </c>
      <c r="G220" s="45"/>
      <c r="K220" s="58"/>
    </row>
    <row r="221" spans="1:11" ht="14.25" customHeight="1" x14ac:dyDescent="0.25">
      <c r="A221" s="186" t="s">
        <v>30</v>
      </c>
      <c r="B221" s="230" t="s">
        <v>206</v>
      </c>
      <c r="C221" s="156">
        <v>15</v>
      </c>
      <c r="D221" s="168" t="s">
        <v>17</v>
      </c>
      <c r="E221" s="44"/>
      <c r="F221" s="44">
        <f t="shared" si="34"/>
        <v>0</v>
      </c>
      <c r="G221" s="45"/>
      <c r="K221" s="58"/>
    </row>
    <row r="222" spans="1:11" ht="28.5" customHeight="1" x14ac:dyDescent="0.25">
      <c r="A222" s="198" t="s">
        <v>207</v>
      </c>
      <c r="B222" s="96" t="s">
        <v>208</v>
      </c>
      <c r="C222" s="199"/>
      <c r="D222" s="200"/>
      <c r="E222" s="201"/>
      <c r="F222" s="202"/>
      <c r="G222" s="45"/>
      <c r="K222" s="58"/>
    </row>
    <row r="223" spans="1:11" ht="14.25" customHeight="1" x14ac:dyDescent="0.25">
      <c r="A223" s="186" t="s">
        <v>10</v>
      </c>
      <c r="B223" s="230" t="s">
        <v>209</v>
      </c>
      <c r="C223" s="156">
        <v>10</v>
      </c>
      <c r="D223" s="168" t="s">
        <v>137</v>
      </c>
      <c r="E223" s="44"/>
      <c r="F223" s="44">
        <f t="shared" ref="F223:F224" si="35" xml:space="preserve"> C223*E223</f>
        <v>0</v>
      </c>
      <c r="G223" s="73"/>
      <c r="K223" s="58"/>
    </row>
    <row r="224" spans="1:11" ht="14.25" customHeight="1" x14ac:dyDescent="0.25">
      <c r="A224" s="186" t="s">
        <v>22</v>
      </c>
      <c r="B224" s="230" t="s">
        <v>210</v>
      </c>
      <c r="C224" s="156">
        <v>2</v>
      </c>
      <c r="D224" s="168" t="s">
        <v>137</v>
      </c>
      <c r="E224" s="44"/>
      <c r="F224" s="44">
        <f t="shared" si="35"/>
        <v>0</v>
      </c>
      <c r="G224" s="45"/>
      <c r="K224" s="58"/>
    </row>
    <row r="225" spans="1:14" ht="14.25" customHeight="1" x14ac:dyDescent="0.25">
      <c r="A225" s="124" t="s">
        <v>211</v>
      </c>
      <c r="B225" s="46" t="s">
        <v>212</v>
      </c>
      <c r="C225" s="159"/>
      <c r="D225" s="157"/>
      <c r="E225" s="44"/>
      <c r="F225" s="68"/>
      <c r="G225" s="45"/>
      <c r="K225" s="58"/>
    </row>
    <row r="226" spans="1:14" ht="14.25" customHeight="1" x14ac:dyDescent="0.25">
      <c r="A226" s="124" t="s">
        <v>213</v>
      </c>
      <c r="B226" s="71" t="s">
        <v>214</v>
      </c>
      <c r="C226" s="159"/>
      <c r="D226" s="157"/>
      <c r="E226" s="44"/>
      <c r="F226" s="68"/>
      <c r="G226" s="45"/>
      <c r="K226" s="58"/>
    </row>
    <row r="227" spans="1:14" ht="14.25" customHeight="1" x14ac:dyDescent="0.25">
      <c r="A227" s="186" t="s">
        <v>10</v>
      </c>
      <c r="B227" s="229" t="s">
        <v>215</v>
      </c>
      <c r="C227" s="159">
        <v>2</v>
      </c>
      <c r="D227" s="157" t="s">
        <v>137</v>
      </c>
      <c r="E227" s="44"/>
      <c r="F227" s="44">
        <f t="shared" ref="F227:F229" si="36" xml:space="preserve"> C227*E227</f>
        <v>0</v>
      </c>
      <c r="G227" s="45"/>
      <c r="K227" s="58"/>
    </row>
    <row r="228" spans="1:14" ht="14.25" customHeight="1" x14ac:dyDescent="0.25">
      <c r="A228" s="186" t="s">
        <v>22</v>
      </c>
      <c r="B228" s="229" t="s">
        <v>216</v>
      </c>
      <c r="C228" s="159">
        <v>1</v>
      </c>
      <c r="D228" s="157" t="s">
        <v>137</v>
      </c>
      <c r="E228" s="44"/>
      <c r="F228" s="44">
        <f t="shared" si="36"/>
        <v>0</v>
      </c>
      <c r="G228" s="45"/>
      <c r="K228" s="58"/>
    </row>
    <row r="229" spans="1:14" ht="14.25" customHeight="1" x14ac:dyDescent="0.25">
      <c r="A229" s="186" t="s">
        <v>30</v>
      </c>
      <c r="B229" s="229" t="s">
        <v>217</v>
      </c>
      <c r="C229" s="159">
        <v>1</v>
      </c>
      <c r="D229" s="157" t="s">
        <v>137</v>
      </c>
      <c r="E229" s="44"/>
      <c r="F229" s="44">
        <f t="shared" si="36"/>
        <v>0</v>
      </c>
      <c r="G229" s="45"/>
      <c r="K229" s="58"/>
    </row>
    <row r="230" spans="1:14" ht="14.25" customHeight="1" x14ac:dyDescent="0.25">
      <c r="A230" s="124" t="s">
        <v>218</v>
      </c>
      <c r="B230" s="71" t="s">
        <v>219</v>
      </c>
      <c r="C230" s="162"/>
      <c r="D230" s="163"/>
      <c r="E230" s="44"/>
      <c r="F230" s="68"/>
      <c r="G230" s="45"/>
      <c r="K230" s="58"/>
    </row>
    <row r="231" spans="1:14" ht="14.25" customHeight="1" x14ac:dyDescent="0.25">
      <c r="A231" s="186" t="s">
        <v>10</v>
      </c>
      <c r="B231" s="229" t="s">
        <v>220</v>
      </c>
      <c r="C231" s="159">
        <v>3</v>
      </c>
      <c r="D231" s="157" t="s">
        <v>137</v>
      </c>
      <c r="E231" s="44"/>
      <c r="F231" s="44">
        <f t="shared" ref="F231" si="37" xml:space="preserve"> C231*E231</f>
        <v>0</v>
      </c>
      <c r="G231" s="45"/>
      <c r="K231" s="58"/>
    </row>
    <row r="232" spans="1:14" ht="14.25" customHeight="1" x14ac:dyDescent="0.25">
      <c r="A232" s="124" t="s">
        <v>221</v>
      </c>
      <c r="B232" s="71" t="s">
        <v>222</v>
      </c>
      <c r="C232" s="159"/>
      <c r="D232" s="157"/>
      <c r="E232" s="44"/>
      <c r="F232" s="68"/>
      <c r="G232" s="45"/>
      <c r="K232" s="58"/>
      <c r="N232" s="61"/>
    </row>
    <row r="233" spans="1:14" ht="14.25" customHeight="1" x14ac:dyDescent="0.25">
      <c r="A233" s="186" t="s">
        <v>10</v>
      </c>
      <c r="B233" s="229" t="s">
        <v>223</v>
      </c>
      <c r="C233" s="159">
        <v>7</v>
      </c>
      <c r="D233" s="157" t="s">
        <v>137</v>
      </c>
      <c r="E233" s="44"/>
      <c r="F233" s="44">
        <f t="shared" ref="F233:F234" si="38" xml:space="preserve"> C233*E233</f>
        <v>0</v>
      </c>
      <c r="G233" s="45"/>
      <c r="K233" s="58"/>
      <c r="N233" s="62"/>
    </row>
    <row r="234" spans="1:14" ht="14.25" customHeight="1" x14ac:dyDescent="0.25">
      <c r="A234" s="186" t="s">
        <v>22</v>
      </c>
      <c r="B234" s="229" t="s">
        <v>224</v>
      </c>
      <c r="C234" s="159">
        <v>3</v>
      </c>
      <c r="D234" s="157" t="s">
        <v>137</v>
      </c>
      <c r="E234" s="44"/>
      <c r="F234" s="44">
        <f t="shared" si="38"/>
        <v>0</v>
      </c>
      <c r="G234" s="45"/>
      <c r="K234" s="58"/>
      <c r="N234" s="55"/>
    </row>
    <row r="235" spans="1:14" ht="14.25" customHeight="1" x14ac:dyDescent="0.25">
      <c r="A235" s="124" t="s">
        <v>225</v>
      </c>
      <c r="B235" s="71" t="s">
        <v>226</v>
      </c>
      <c r="C235" s="162"/>
      <c r="D235" s="163"/>
      <c r="E235" s="44"/>
      <c r="F235" s="68"/>
      <c r="G235" s="45"/>
      <c r="K235" s="58"/>
      <c r="N235" s="55"/>
    </row>
    <row r="236" spans="1:14" ht="14.25" customHeight="1" x14ac:dyDescent="0.25">
      <c r="A236" s="186" t="s">
        <v>10</v>
      </c>
      <c r="B236" s="229" t="s">
        <v>227</v>
      </c>
      <c r="C236" s="159">
        <v>40</v>
      </c>
      <c r="D236" s="157" t="s">
        <v>137</v>
      </c>
      <c r="E236" s="44"/>
      <c r="F236" s="44">
        <f t="shared" ref="F236:F239" si="39" xml:space="preserve"> C236*E236</f>
        <v>0</v>
      </c>
      <c r="G236" s="45"/>
      <c r="K236" s="58"/>
      <c r="N236" s="55"/>
    </row>
    <row r="237" spans="1:14" ht="14.25" hidden="1" customHeight="1" x14ac:dyDescent="0.25">
      <c r="A237" s="124"/>
      <c r="B237" s="71"/>
      <c r="C237" s="159"/>
      <c r="D237" s="157"/>
      <c r="E237" s="44"/>
      <c r="F237" s="44"/>
      <c r="G237" s="45"/>
      <c r="K237" s="58"/>
      <c r="N237" s="55"/>
    </row>
    <row r="238" spans="1:14" ht="14.25" customHeight="1" x14ac:dyDescent="0.25">
      <c r="A238" s="124" t="s">
        <v>228</v>
      </c>
      <c r="B238" s="46" t="s">
        <v>229</v>
      </c>
      <c r="C238" s="162"/>
      <c r="D238" s="163"/>
      <c r="E238" s="44"/>
      <c r="F238" s="44"/>
      <c r="G238" s="45"/>
      <c r="K238" s="58"/>
      <c r="N238" s="55"/>
    </row>
    <row r="239" spans="1:14" ht="14.25" customHeight="1" x14ac:dyDescent="0.25">
      <c r="A239" s="124" t="s">
        <v>463</v>
      </c>
      <c r="B239" s="71" t="s">
        <v>464</v>
      </c>
      <c r="C239" s="156">
        <v>1</v>
      </c>
      <c r="D239" s="168" t="s">
        <v>137</v>
      </c>
      <c r="E239" s="107"/>
      <c r="F239" s="107">
        <f t="shared" si="39"/>
        <v>0</v>
      </c>
      <c r="G239" s="45"/>
      <c r="K239" s="58"/>
      <c r="N239" s="55"/>
    </row>
    <row r="240" spans="1:14" ht="14.25" customHeight="1" x14ac:dyDescent="0.25">
      <c r="A240" s="124" t="s">
        <v>230</v>
      </c>
      <c r="B240" s="46" t="s">
        <v>231</v>
      </c>
      <c r="C240" s="159"/>
      <c r="D240" s="161"/>
      <c r="E240" s="44"/>
      <c r="F240" s="69"/>
      <c r="G240" s="45"/>
      <c r="K240" s="58"/>
      <c r="N240" s="55"/>
    </row>
    <row r="241" spans="1:14" ht="14.25" customHeight="1" x14ac:dyDescent="0.25">
      <c r="A241" s="124" t="s">
        <v>232</v>
      </c>
      <c r="B241" s="71" t="s">
        <v>233</v>
      </c>
      <c r="C241" s="159">
        <v>6</v>
      </c>
      <c r="D241" s="157" t="s">
        <v>137</v>
      </c>
      <c r="E241" s="107"/>
      <c r="F241" s="44">
        <f t="shared" ref="F241:F245" si="40" xml:space="preserve"> C241*E241</f>
        <v>0</v>
      </c>
      <c r="G241" s="45"/>
      <c r="K241" s="58"/>
      <c r="N241" s="58"/>
    </row>
    <row r="242" spans="1:14" ht="14.25" customHeight="1" x14ac:dyDescent="0.25">
      <c r="A242" s="124" t="s">
        <v>234</v>
      </c>
      <c r="B242" s="71" t="s">
        <v>235</v>
      </c>
      <c r="C242" s="159">
        <v>3</v>
      </c>
      <c r="D242" s="157" t="s">
        <v>17</v>
      </c>
      <c r="E242" s="107"/>
      <c r="F242" s="44">
        <f t="shared" si="40"/>
        <v>0</v>
      </c>
      <c r="G242" s="45"/>
      <c r="K242" s="58"/>
      <c r="N242" s="55"/>
    </row>
    <row r="243" spans="1:14" ht="14.25" customHeight="1" x14ac:dyDescent="0.25">
      <c r="A243" s="124" t="s">
        <v>236</v>
      </c>
      <c r="B243" s="71" t="s">
        <v>237</v>
      </c>
      <c r="C243" s="159">
        <v>1</v>
      </c>
      <c r="D243" s="157" t="s">
        <v>137</v>
      </c>
      <c r="E243" s="107"/>
      <c r="F243" s="44">
        <f t="shared" si="40"/>
        <v>0</v>
      </c>
      <c r="G243" s="45"/>
      <c r="K243" s="58"/>
      <c r="N243" s="55"/>
    </row>
    <row r="244" spans="1:14" ht="14.25" customHeight="1" x14ac:dyDescent="0.25">
      <c r="A244" s="124" t="s">
        <v>238</v>
      </c>
      <c r="B244" s="71" t="s">
        <v>239</v>
      </c>
      <c r="C244" s="159">
        <v>1</v>
      </c>
      <c r="D244" s="157" t="s">
        <v>17</v>
      </c>
      <c r="E244" s="107"/>
      <c r="F244" s="44">
        <f t="shared" si="40"/>
        <v>0</v>
      </c>
      <c r="G244" s="45"/>
      <c r="K244" s="58"/>
      <c r="N244" s="55"/>
    </row>
    <row r="245" spans="1:14" ht="14.25" customHeight="1" x14ac:dyDescent="0.25">
      <c r="A245" s="124" t="s">
        <v>240</v>
      </c>
      <c r="B245" s="224" t="s">
        <v>575</v>
      </c>
      <c r="C245" s="159">
        <v>2</v>
      </c>
      <c r="D245" s="157" t="s">
        <v>137</v>
      </c>
      <c r="E245" s="107"/>
      <c r="F245" s="44">
        <f t="shared" si="40"/>
        <v>0</v>
      </c>
      <c r="G245" s="108"/>
      <c r="K245" s="58"/>
      <c r="N245" s="62"/>
    </row>
    <row r="246" spans="1:14" ht="14.25" customHeight="1" x14ac:dyDescent="0.25">
      <c r="A246" s="124" t="s">
        <v>241</v>
      </c>
      <c r="B246" s="46" t="s">
        <v>242</v>
      </c>
      <c r="C246" s="159"/>
      <c r="D246" s="157"/>
      <c r="E246" s="44"/>
      <c r="F246" s="69"/>
      <c r="G246" s="45"/>
      <c r="K246" s="58"/>
      <c r="N246" s="55"/>
    </row>
    <row r="247" spans="1:14" ht="14.25" customHeight="1" x14ac:dyDescent="0.25">
      <c r="A247" s="124" t="s">
        <v>243</v>
      </c>
      <c r="B247" s="71" t="s">
        <v>488</v>
      </c>
      <c r="C247" s="159">
        <v>4</v>
      </c>
      <c r="D247" s="157" t="s">
        <v>137</v>
      </c>
      <c r="E247" s="44"/>
      <c r="F247" s="44">
        <f t="shared" ref="F247:F248" si="41" xml:space="preserve"> C247*E247</f>
        <v>0</v>
      </c>
      <c r="G247" s="45"/>
      <c r="K247" s="58"/>
      <c r="N247" s="55"/>
    </row>
    <row r="248" spans="1:14" ht="14.25" customHeight="1" x14ac:dyDescent="0.25">
      <c r="A248" s="124" t="s">
        <v>244</v>
      </c>
      <c r="B248" s="71" t="s">
        <v>489</v>
      </c>
      <c r="C248" s="159">
        <v>1</v>
      </c>
      <c r="D248" s="157" t="s">
        <v>14</v>
      </c>
      <c r="E248" s="44"/>
      <c r="F248" s="44">
        <f t="shared" si="41"/>
        <v>0</v>
      </c>
      <c r="G248" s="45"/>
      <c r="K248" s="58"/>
      <c r="N248" s="55"/>
    </row>
    <row r="249" spans="1:14" ht="14.25" customHeight="1" x14ac:dyDescent="0.25">
      <c r="A249" s="54" t="s">
        <v>245</v>
      </c>
      <c r="B249" s="42" t="s">
        <v>246</v>
      </c>
      <c r="C249" s="159"/>
      <c r="D249" s="161"/>
      <c r="E249" s="44"/>
      <c r="F249" s="69"/>
      <c r="G249" s="45"/>
      <c r="K249" s="58"/>
      <c r="N249" s="55"/>
    </row>
    <row r="250" spans="1:14" ht="14.25" customHeight="1" x14ac:dyDescent="0.25">
      <c r="A250" s="124" t="s">
        <v>247</v>
      </c>
      <c r="B250" s="46" t="s">
        <v>248</v>
      </c>
      <c r="C250" s="162"/>
      <c r="D250" s="163"/>
      <c r="E250" s="44"/>
      <c r="F250" s="69"/>
      <c r="G250" s="45"/>
      <c r="K250" s="58"/>
      <c r="N250" s="56"/>
    </row>
    <row r="251" spans="1:14" ht="14.25" customHeight="1" x14ac:dyDescent="0.25">
      <c r="A251" s="124" t="s">
        <v>249</v>
      </c>
      <c r="B251" s="71" t="s">
        <v>250</v>
      </c>
      <c r="C251" s="159">
        <v>1</v>
      </c>
      <c r="D251" s="157" t="s">
        <v>14</v>
      </c>
      <c r="E251" s="44"/>
      <c r="F251" s="44">
        <f t="shared" ref="F251:F258" si="42" xml:space="preserve"> C251*E251</f>
        <v>0</v>
      </c>
      <c r="G251" s="45"/>
      <c r="K251" s="58"/>
      <c r="N251" s="55"/>
    </row>
    <row r="252" spans="1:14" ht="14.25" customHeight="1" x14ac:dyDescent="0.25">
      <c r="A252" s="124" t="s">
        <v>251</v>
      </c>
      <c r="B252" s="71" t="s">
        <v>490</v>
      </c>
      <c r="C252" s="159">
        <v>1</v>
      </c>
      <c r="D252" s="157" t="s">
        <v>137</v>
      </c>
      <c r="E252" s="44"/>
      <c r="F252" s="44">
        <f t="shared" si="42"/>
        <v>0</v>
      </c>
      <c r="G252" s="45"/>
      <c r="K252" s="58"/>
      <c r="N252" s="55"/>
    </row>
    <row r="253" spans="1:14" ht="14.25" customHeight="1" x14ac:dyDescent="0.25">
      <c r="A253" s="124" t="s">
        <v>252</v>
      </c>
      <c r="B253" s="71" t="s">
        <v>491</v>
      </c>
      <c r="C253" s="159">
        <v>1</v>
      </c>
      <c r="D253" s="157" t="s">
        <v>137</v>
      </c>
      <c r="E253" s="44"/>
      <c r="F253" s="44">
        <f t="shared" si="42"/>
        <v>0</v>
      </c>
      <c r="G253" s="45"/>
      <c r="K253" s="58"/>
      <c r="N253" s="55"/>
    </row>
    <row r="254" spans="1:14" ht="14.25" customHeight="1" x14ac:dyDescent="0.25">
      <c r="A254" s="124" t="s">
        <v>253</v>
      </c>
      <c r="B254" s="71" t="s">
        <v>254</v>
      </c>
      <c r="C254" s="159">
        <v>1</v>
      </c>
      <c r="D254" s="157" t="s">
        <v>137</v>
      </c>
      <c r="E254" s="44"/>
      <c r="F254" s="44">
        <f t="shared" si="42"/>
        <v>0</v>
      </c>
      <c r="G254" s="45"/>
      <c r="K254" s="58"/>
      <c r="N254" s="55"/>
    </row>
    <row r="255" spans="1:14" ht="14.25" customHeight="1" x14ac:dyDescent="0.25">
      <c r="A255" s="124" t="s">
        <v>255</v>
      </c>
      <c r="B255" s="71" t="s">
        <v>492</v>
      </c>
      <c r="C255" s="159">
        <v>3</v>
      </c>
      <c r="D255" s="157" t="s">
        <v>137</v>
      </c>
      <c r="E255" s="44"/>
      <c r="F255" s="44">
        <f t="shared" si="42"/>
        <v>0</v>
      </c>
      <c r="G255" s="45"/>
      <c r="K255" s="58"/>
      <c r="N255" s="55"/>
    </row>
    <row r="256" spans="1:14" ht="14.25" customHeight="1" x14ac:dyDescent="0.25">
      <c r="A256" s="124" t="s">
        <v>443</v>
      </c>
      <c r="B256" s="71" t="s">
        <v>493</v>
      </c>
      <c r="C256" s="159">
        <v>2</v>
      </c>
      <c r="D256" s="157" t="s">
        <v>137</v>
      </c>
      <c r="E256" s="44"/>
      <c r="F256" s="44">
        <f t="shared" si="42"/>
        <v>0</v>
      </c>
      <c r="G256" s="45"/>
      <c r="K256" s="58"/>
      <c r="N256" s="62"/>
    </row>
    <row r="257" spans="1:14" ht="14.25" customHeight="1" x14ac:dyDescent="0.25">
      <c r="A257" s="124" t="s">
        <v>256</v>
      </c>
      <c r="B257" s="71" t="s">
        <v>444</v>
      </c>
      <c r="C257" s="156">
        <v>3</v>
      </c>
      <c r="D257" s="157" t="s">
        <v>137</v>
      </c>
      <c r="E257" s="44"/>
      <c r="F257" s="44">
        <f t="shared" si="42"/>
        <v>0</v>
      </c>
      <c r="G257" s="45"/>
      <c r="K257" s="58"/>
      <c r="N257" s="55"/>
    </row>
    <row r="258" spans="1:14" ht="14.25" customHeight="1" x14ac:dyDescent="0.25">
      <c r="A258" s="124" t="s">
        <v>257</v>
      </c>
      <c r="B258" s="71" t="s">
        <v>494</v>
      </c>
      <c r="C258" s="156">
        <v>55</v>
      </c>
      <c r="D258" s="157" t="s">
        <v>17</v>
      </c>
      <c r="E258" s="44"/>
      <c r="F258" s="44">
        <f t="shared" si="42"/>
        <v>0</v>
      </c>
      <c r="G258" s="49"/>
      <c r="K258" s="55"/>
      <c r="N258" s="55"/>
    </row>
    <row r="259" spans="1:14" ht="14.25" customHeight="1" x14ac:dyDescent="0.25">
      <c r="A259" s="124" t="s">
        <v>495</v>
      </c>
      <c r="B259" s="71" t="s">
        <v>259</v>
      </c>
      <c r="C259" s="169"/>
      <c r="D259" s="170"/>
      <c r="E259" s="107"/>
      <c r="F259" s="111"/>
      <c r="G259" s="49"/>
      <c r="K259" s="55"/>
      <c r="N259" s="55"/>
    </row>
    <row r="260" spans="1:14" ht="14.25" customHeight="1" x14ac:dyDescent="0.25">
      <c r="A260" s="124" t="s">
        <v>258</v>
      </c>
      <c r="B260" s="71" t="s">
        <v>496</v>
      </c>
      <c r="C260" s="156">
        <v>1</v>
      </c>
      <c r="D260" s="157" t="s">
        <v>14</v>
      </c>
      <c r="E260" s="44"/>
      <c r="F260" s="44">
        <f t="shared" ref="F260:F274" si="43" xml:space="preserve"> C260*E260</f>
        <v>0</v>
      </c>
      <c r="G260" s="49"/>
      <c r="K260" s="55"/>
      <c r="N260" s="55"/>
    </row>
    <row r="261" spans="1:14" ht="14.25" customHeight="1" x14ac:dyDescent="0.25">
      <c r="A261" s="125" t="s">
        <v>604</v>
      </c>
      <c r="B261" s="94" t="s">
        <v>605</v>
      </c>
      <c r="C261" s="156"/>
      <c r="D261" s="157"/>
      <c r="E261" s="44"/>
      <c r="F261" s="44"/>
      <c r="G261" s="49"/>
      <c r="K261" s="55"/>
      <c r="N261" s="55"/>
    </row>
    <row r="262" spans="1:14" ht="14.25" customHeight="1" x14ac:dyDescent="0.25">
      <c r="A262" s="122" t="s">
        <v>606</v>
      </c>
      <c r="B262" s="71" t="s">
        <v>250</v>
      </c>
      <c r="C262" s="156">
        <v>1</v>
      </c>
      <c r="D262" s="168" t="s">
        <v>14</v>
      </c>
      <c r="E262" s="107"/>
      <c r="F262" s="44">
        <f t="shared" si="43"/>
        <v>0</v>
      </c>
      <c r="G262" s="49"/>
      <c r="K262" s="55"/>
      <c r="N262" s="55"/>
    </row>
    <row r="263" spans="1:14" ht="14.25" customHeight="1" x14ac:dyDescent="0.25">
      <c r="A263" s="122" t="s">
        <v>607</v>
      </c>
      <c r="B263" s="71" t="s">
        <v>490</v>
      </c>
      <c r="C263" s="156">
        <v>1</v>
      </c>
      <c r="D263" s="168" t="s">
        <v>14</v>
      </c>
      <c r="E263" s="107"/>
      <c r="F263" s="44">
        <f t="shared" si="43"/>
        <v>0</v>
      </c>
      <c r="G263" s="49"/>
      <c r="K263" s="55"/>
      <c r="N263" s="55"/>
    </row>
    <row r="264" spans="1:14" ht="14.25" customHeight="1" x14ac:dyDescent="0.25">
      <c r="A264" s="122" t="s">
        <v>608</v>
      </c>
      <c r="B264" s="71" t="s">
        <v>609</v>
      </c>
      <c r="C264" s="156"/>
      <c r="D264" s="168"/>
      <c r="E264" s="107"/>
      <c r="F264" s="44"/>
      <c r="G264" s="49"/>
      <c r="K264" s="55"/>
      <c r="N264" s="55"/>
    </row>
    <row r="265" spans="1:14" ht="14.25" customHeight="1" x14ac:dyDescent="0.25">
      <c r="A265" s="188" t="s">
        <v>10</v>
      </c>
      <c r="B265" s="229" t="s">
        <v>680</v>
      </c>
      <c r="C265" s="156">
        <v>1</v>
      </c>
      <c r="D265" s="168" t="s">
        <v>137</v>
      </c>
      <c r="E265" s="107"/>
      <c r="F265" s="44">
        <f t="shared" si="43"/>
        <v>0</v>
      </c>
      <c r="G265" s="49"/>
      <c r="K265" s="55"/>
      <c r="N265" s="55"/>
    </row>
    <row r="266" spans="1:14" ht="14.25" customHeight="1" x14ac:dyDescent="0.25">
      <c r="A266" s="188" t="s">
        <v>22</v>
      </c>
      <c r="B266" s="229" t="s">
        <v>681</v>
      </c>
      <c r="C266" s="156">
        <v>1</v>
      </c>
      <c r="D266" s="168" t="s">
        <v>137</v>
      </c>
      <c r="E266" s="107"/>
      <c r="F266" s="44">
        <f t="shared" si="43"/>
        <v>0</v>
      </c>
      <c r="G266" s="49"/>
      <c r="K266" s="55"/>
      <c r="N266" s="55"/>
    </row>
    <row r="267" spans="1:14" ht="14.25" customHeight="1" x14ac:dyDescent="0.25">
      <c r="A267" s="188" t="s">
        <v>30</v>
      </c>
      <c r="B267" s="229" t="s">
        <v>679</v>
      </c>
      <c r="C267" s="156">
        <v>1</v>
      </c>
      <c r="D267" s="168" t="s">
        <v>137</v>
      </c>
      <c r="E267" s="107"/>
      <c r="F267" s="44">
        <f t="shared" si="43"/>
        <v>0</v>
      </c>
      <c r="G267" s="49"/>
      <c r="K267" s="55"/>
      <c r="N267" s="55"/>
    </row>
    <row r="268" spans="1:14" ht="14.25" customHeight="1" x14ac:dyDescent="0.25">
      <c r="A268" s="188" t="s">
        <v>39</v>
      </c>
      <c r="B268" s="229" t="s">
        <v>678</v>
      </c>
      <c r="C268" s="156">
        <v>1</v>
      </c>
      <c r="D268" s="168" t="s">
        <v>137</v>
      </c>
      <c r="E268" s="107"/>
      <c r="F268" s="44">
        <f t="shared" ref="F268" si="44" xml:space="preserve"> C268*E268</f>
        <v>0</v>
      </c>
      <c r="G268" s="49"/>
      <c r="K268" s="55"/>
      <c r="N268" s="55"/>
    </row>
    <row r="269" spans="1:14" ht="14.25" customHeight="1" x14ac:dyDescent="0.25">
      <c r="A269" s="188" t="s">
        <v>44</v>
      </c>
      <c r="B269" s="230" t="s">
        <v>685</v>
      </c>
      <c r="C269" s="156">
        <v>1</v>
      </c>
      <c r="D269" s="168" t="s">
        <v>137</v>
      </c>
      <c r="E269" s="107"/>
      <c r="F269" s="107">
        <f t="shared" si="43"/>
        <v>0</v>
      </c>
      <c r="G269" s="49"/>
      <c r="K269" s="55"/>
      <c r="N269" s="55"/>
    </row>
    <row r="270" spans="1:14" ht="14.25" customHeight="1" x14ac:dyDescent="0.25">
      <c r="A270" s="122" t="s">
        <v>610</v>
      </c>
      <c r="B270" s="71" t="s">
        <v>614</v>
      </c>
      <c r="C270" s="156"/>
      <c r="D270" s="168"/>
      <c r="E270" s="107"/>
      <c r="F270" s="44"/>
      <c r="G270" s="49"/>
      <c r="K270" s="55"/>
      <c r="N270" s="55"/>
    </row>
    <row r="271" spans="1:14" ht="14.25" customHeight="1" x14ac:dyDescent="0.25">
      <c r="A271" s="188" t="s">
        <v>10</v>
      </c>
      <c r="B271" s="230" t="s">
        <v>686</v>
      </c>
      <c r="C271" s="156">
        <v>2</v>
      </c>
      <c r="D271" s="168" t="s">
        <v>137</v>
      </c>
      <c r="E271" s="107"/>
      <c r="F271" s="107">
        <f t="shared" ref="F271" si="45" xml:space="preserve"> C271*E271</f>
        <v>0</v>
      </c>
      <c r="G271" s="49"/>
      <c r="K271" s="55"/>
      <c r="N271" s="55"/>
    </row>
    <row r="272" spans="1:14" ht="14.25" customHeight="1" x14ac:dyDescent="0.25">
      <c r="A272" s="188" t="s">
        <v>22</v>
      </c>
      <c r="B272" s="230" t="s">
        <v>687</v>
      </c>
      <c r="C272" s="156">
        <v>2</v>
      </c>
      <c r="D272" s="168" t="s">
        <v>137</v>
      </c>
      <c r="E272" s="107"/>
      <c r="F272" s="107">
        <f t="shared" ref="F272" si="46" xml:space="preserve"> C272*E272</f>
        <v>0</v>
      </c>
      <c r="G272" s="49"/>
      <c r="K272" s="55"/>
      <c r="N272" s="55"/>
    </row>
    <row r="273" spans="1:14" ht="14.25" customHeight="1" x14ac:dyDescent="0.25">
      <c r="A273" s="122" t="s">
        <v>611</v>
      </c>
      <c r="B273" s="71" t="s">
        <v>494</v>
      </c>
      <c r="C273" s="156">
        <v>100</v>
      </c>
      <c r="D273" s="168" t="s">
        <v>17</v>
      </c>
      <c r="E273" s="107"/>
      <c r="F273" s="44">
        <f t="shared" si="43"/>
        <v>0</v>
      </c>
      <c r="G273" s="49"/>
      <c r="K273" s="55"/>
      <c r="N273" s="55"/>
    </row>
    <row r="274" spans="1:14" ht="14.25" customHeight="1" x14ac:dyDescent="0.25">
      <c r="A274" s="122" t="s">
        <v>612</v>
      </c>
      <c r="B274" s="71" t="s">
        <v>615</v>
      </c>
      <c r="C274" s="156">
        <v>1</v>
      </c>
      <c r="D274" s="168" t="s">
        <v>14</v>
      </c>
      <c r="E274" s="107"/>
      <c r="F274" s="44">
        <f t="shared" si="43"/>
        <v>0</v>
      </c>
      <c r="G274" s="49"/>
      <c r="K274" s="55"/>
      <c r="N274" s="55"/>
    </row>
    <row r="275" spans="1:14" ht="14.25" customHeight="1" x14ac:dyDescent="0.25">
      <c r="A275" s="122" t="s">
        <v>613</v>
      </c>
      <c r="B275" s="71" t="s">
        <v>259</v>
      </c>
      <c r="C275" s="156"/>
      <c r="D275" s="168"/>
      <c r="E275" s="118"/>
      <c r="F275" s="44"/>
      <c r="G275" s="49"/>
      <c r="K275" s="55"/>
      <c r="N275" s="55"/>
    </row>
    <row r="276" spans="1:14" ht="14.25" customHeight="1" x14ac:dyDescent="0.25">
      <c r="A276" s="124"/>
      <c r="B276" s="46"/>
      <c r="C276" s="156"/>
      <c r="D276" s="157"/>
      <c r="E276" s="68"/>
      <c r="F276" s="44"/>
      <c r="G276" s="49"/>
      <c r="J276" s="58"/>
      <c r="K276" s="55"/>
      <c r="N276" s="55"/>
    </row>
    <row r="277" spans="1:14" ht="14.25" customHeight="1" thickBot="1" x14ac:dyDescent="0.3">
      <c r="A277" s="136"/>
      <c r="B277" s="103" t="s">
        <v>262</v>
      </c>
      <c r="C277" s="171"/>
      <c r="D277" s="172"/>
      <c r="E277" s="137"/>
      <c r="F277" s="100">
        <f>SUM(F161:F276)</f>
        <v>0</v>
      </c>
      <c r="G277" s="49"/>
      <c r="J277" s="58"/>
      <c r="K277" s="55"/>
      <c r="N277" s="55"/>
    </row>
    <row r="278" spans="1:14" ht="14.25" customHeight="1" thickTop="1" x14ac:dyDescent="0.25">
      <c r="A278" s="124"/>
      <c r="B278" s="142"/>
      <c r="C278" s="156"/>
      <c r="D278" s="157"/>
      <c r="E278" s="143"/>
      <c r="F278" s="143"/>
      <c r="G278" s="49"/>
      <c r="J278" s="58"/>
      <c r="K278" s="55"/>
      <c r="N278" s="55"/>
    </row>
    <row r="279" spans="1:14" ht="14.25" customHeight="1" x14ac:dyDescent="0.25">
      <c r="A279" s="138" t="s">
        <v>49</v>
      </c>
      <c r="B279" s="140" t="s">
        <v>265</v>
      </c>
      <c r="C279" s="156"/>
      <c r="D279" s="157"/>
      <c r="E279" s="141"/>
      <c r="F279" s="141"/>
      <c r="G279" s="49"/>
      <c r="J279" s="58"/>
      <c r="K279" s="55"/>
      <c r="N279" s="55"/>
    </row>
    <row r="280" spans="1:14" ht="14.25" customHeight="1" x14ac:dyDescent="0.25">
      <c r="A280" s="125" t="s">
        <v>50</v>
      </c>
      <c r="B280" s="74" t="s">
        <v>266</v>
      </c>
      <c r="C280" s="156"/>
      <c r="D280" s="157"/>
      <c r="E280" s="68"/>
      <c r="F280" s="68"/>
      <c r="G280" s="49"/>
      <c r="J280" s="58"/>
      <c r="K280" s="55"/>
      <c r="N280" s="55"/>
    </row>
    <row r="281" spans="1:14" ht="14.25" customHeight="1" x14ac:dyDescent="0.25">
      <c r="A281" s="188" t="s">
        <v>10</v>
      </c>
      <c r="B281" s="177" t="s">
        <v>286</v>
      </c>
      <c r="C281" s="76">
        <v>40</v>
      </c>
      <c r="D281" s="77" t="s">
        <v>17</v>
      </c>
      <c r="E281" s="44"/>
      <c r="F281" s="44">
        <f t="shared" ref="F281:F290" si="47" xml:space="preserve"> C281*E281</f>
        <v>0</v>
      </c>
      <c r="G281" s="178"/>
      <c r="K281" s="55"/>
      <c r="N281" s="55"/>
    </row>
    <row r="282" spans="1:14" ht="14.25" customHeight="1" x14ac:dyDescent="0.25">
      <c r="A282" s="188" t="s">
        <v>22</v>
      </c>
      <c r="B282" s="177" t="s">
        <v>287</v>
      </c>
      <c r="C282" s="76">
        <v>10</v>
      </c>
      <c r="D282" s="77" t="s">
        <v>17</v>
      </c>
      <c r="E282" s="44"/>
      <c r="F282" s="44">
        <f t="shared" si="47"/>
        <v>0</v>
      </c>
      <c r="G282" s="49"/>
      <c r="J282" s="58"/>
      <c r="K282" s="55"/>
      <c r="N282" s="55"/>
    </row>
    <row r="283" spans="1:14" ht="14.25" customHeight="1" x14ac:dyDescent="0.25">
      <c r="A283" s="188" t="s">
        <v>30</v>
      </c>
      <c r="B283" s="177" t="s">
        <v>288</v>
      </c>
      <c r="C283" s="76">
        <v>10</v>
      </c>
      <c r="D283" s="77" t="s">
        <v>17</v>
      </c>
      <c r="E283" s="44"/>
      <c r="F283" s="44">
        <f t="shared" si="47"/>
        <v>0</v>
      </c>
      <c r="G283" s="49"/>
      <c r="J283" s="58"/>
      <c r="K283" s="55"/>
      <c r="N283" s="55"/>
    </row>
    <row r="284" spans="1:14" ht="14.25" customHeight="1" x14ac:dyDescent="0.25">
      <c r="A284" s="188" t="s">
        <v>39</v>
      </c>
      <c r="B284" s="177" t="s">
        <v>289</v>
      </c>
      <c r="C284" s="76">
        <v>30</v>
      </c>
      <c r="D284" s="77" t="s">
        <v>17</v>
      </c>
      <c r="E284" s="44"/>
      <c r="F284" s="44">
        <f t="shared" si="47"/>
        <v>0</v>
      </c>
      <c r="G284" s="49"/>
      <c r="J284" s="58"/>
      <c r="K284" s="55"/>
      <c r="N284" s="55"/>
    </row>
    <row r="285" spans="1:14" ht="14.25" customHeight="1" x14ac:dyDescent="0.25">
      <c r="A285" s="188" t="s">
        <v>44</v>
      </c>
      <c r="B285" s="177" t="s">
        <v>290</v>
      </c>
      <c r="C285" s="76">
        <v>20</v>
      </c>
      <c r="D285" s="77" t="s">
        <v>17</v>
      </c>
      <c r="E285" s="44"/>
      <c r="F285" s="44">
        <f t="shared" si="47"/>
        <v>0</v>
      </c>
      <c r="G285" s="49"/>
      <c r="J285" s="58"/>
      <c r="K285" s="55"/>
      <c r="N285" s="55"/>
    </row>
    <row r="286" spans="1:14" ht="14.25" customHeight="1" x14ac:dyDescent="0.25">
      <c r="A286" s="188" t="s">
        <v>45</v>
      </c>
      <c r="B286" s="177" t="s">
        <v>291</v>
      </c>
      <c r="C286" s="76">
        <v>10</v>
      </c>
      <c r="D286" s="77" t="s">
        <v>17</v>
      </c>
      <c r="E286" s="44"/>
      <c r="F286" s="44">
        <f t="shared" si="47"/>
        <v>0</v>
      </c>
      <c r="G286" s="49"/>
      <c r="J286" s="58"/>
      <c r="K286" s="55"/>
      <c r="N286" s="55"/>
    </row>
    <row r="287" spans="1:14" ht="14.25" customHeight="1" x14ac:dyDescent="0.25">
      <c r="A287" s="188" t="s">
        <v>49</v>
      </c>
      <c r="B287" s="177" t="s">
        <v>292</v>
      </c>
      <c r="C287" s="76">
        <v>25</v>
      </c>
      <c r="D287" s="77" t="s">
        <v>17</v>
      </c>
      <c r="E287" s="44"/>
      <c r="F287" s="44">
        <f t="shared" si="47"/>
        <v>0</v>
      </c>
      <c r="G287" s="49"/>
      <c r="J287" s="58"/>
      <c r="K287" s="55"/>
      <c r="N287" s="55"/>
    </row>
    <row r="288" spans="1:14" ht="14.25" customHeight="1" x14ac:dyDescent="0.25">
      <c r="A288" s="188" t="s">
        <v>54</v>
      </c>
      <c r="B288" s="177" t="s">
        <v>293</v>
      </c>
      <c r="C288" s="76">
        <v>10</v>
      </c>
      <c r="D288" s="77" t="s">
        <v>17</v>
      </c>
      <c r="E288" s="44"/>
      <c r="F288" s="44">
        <f t="shared" si="47"/>
        <v>0</v>
      </c>
      <c r="G288" s="49"/>
      <c r="J288" s="58"/>
      <c r="K288" s="55"/>
      <c r="N288" s="55"/>
    </row>
    <row r="289" spans="1:14" ht="14.25" customHeight="1" x14ac:dyDescent="0.25">
      <c r="A289" s="188" t="s">
        <v>503</v>
      </c>
      <c r="B289" s="177" t="s">
        <v>294</v>
      </c>
      <c r="C289" s="76">
        <v>10</v>
      </c>
      <c r="D289" s="77" t="s">
        <v>17</v>
      </c>
      <c r="E289" s="44"/>
      <c r="F289" s="44">
        <f t="shared" si="47"/>
        <v>0</v>
      </c>
      <c r="G289" s="49"/>
      <c r="J289" s="58"/>
      <c r="K289" s="55"/>
      <c r="N289" s="55"/>
    </row>
    <row r="290" spans="1:14" ht="14.25" customHeight="1" x14ac:dyDescent="0.25">
      <c r="A290" s="188" t="s">
        <v>502</v>
      </c>
      <c r="B290" s="177" t="s">
        <v>295</v>
      </c>
      <c r="C290" s="76">
        <v>10</v>
      </c>
      <c r="D290" s="77" t="s">
        <v>17</v>
      </c>
      <c r="E290" s="44"/>
      <c r="F290" s="44">
        <f t="shared" si="47"/>
        <v>0</v>
      </c>
      <c r="G290" s="49"/>
      <c r="J290" s="58"/>
      <c r="K290" s="55"/>
      <c r="N290" s="55"/>
    </row>
    <row r="291" spans="1:14" ht="14.25" customHeight="1" x14ac:dyDescent="0.25">
      <c r="A291" s="125" t="s">
        <v>618</v>
      </c>
      <c r="B291" s="74" t="s">
        <v>267</v>
      </c>
      <c r="C291" s="76"/>
      <c r="D291" s="77"/>
      <c r="E291" s="118"/>
      <c r="F291" s="44"/>
      <c r="G291" s="49"/>
      <c r="J291" s="58"/>
      <c r="K291" s="55"/>
      <c r="N291" s="55"/>
    </row>
    <row r="292" spans="1:14" ht="14.25" customHeight="1" x14ac:dyDescent="0.25">
      <c r="A292" s="125" t="s">
        <v>51</v>
      </c>
      <c r="B292" s="74" t="s">
        <v>268</v>
      </c>
      <c r="C292" s="156"/>
      <c r="D292" s="157"/>
      <c r="E292" s="44"/>
      <c r="F292" s="68"/>
      <c r="G292" s="49"/>
      <c r="J292" s="58"/>
      <c r="K292" s="55"/>
      <c r="N292" s="55"/>
    </row>
    <row r="293" spans="1:14" ht="14.25" customHeight="1" x14ac:dyDescent="0.25">
      <c r="A293" s="188" t="s">
        <v>10</v>
      </c>
      <c r="B293" s="177" t="s">
        <v>296</v>
      </c>
      <c r="C293" s="76">
        <v>1</v>
      </c>
      <c r="D293" s="77" t="s">
        <v>297</v>
      </c>
      <c r="E293" s="44"/>
      <c r="F293" s="44">
        <f t="shared" ref="F293" si="48" xml:space="preserve"> C293*E293</f>
        <v>0</v>
      </c>
      <c r="G293" s="49"/>
      <c r="J293" s="58"/>
      <c r="K293" s="55"/>
      <c r="N293" s="55"/>
    </row>
    <row r="294" spans="1:14" ht="14.25" customHeight="1" x14ac:dyDescent="0.25">
      <c r="A294" s="181" t="s">
        <v>52</v>
      </c>
      <c r="B294" s="204" t="s">
        <v>269</v>
      </c>
      <c r="C294" s="205"/>
      <c r="D294" s="206"/>
      <c r="E294" s="107"/>
      <c r="F294" s="207"/>
      <c r="G294" s="49"/>
      <c r="J294" s="58"/>
      <c r="K294" s="55"/>
      <c r="N294" s="55"/>
    </row>
    <row r="295" spans="1:14" ht="14.25" customHeight="1" x14ac:dyDescent="0.25">
      <c r="A295" s="188" t="s">
        <v>10</v>
      </c>
      <c r="B295" s="208" t="s">
        <v>298</v>
      </c>
      <c r="C295" s="209">
        <v>2</v>
      </c>
      <c r="D295" s="205" t="s">
        <v>297</v>
      </c>
      <c r="E295" s="107"/>
      <c r="F295" s="107">
        <f t="shared" ref="F295:F325" si="49" xml:space="preserve"> C295*E295</f>
        <v>0</v>
      </c>
      <c r="G295" s="49"/>
      <c r="J295" s="58"/>
      <c r="K295" s="55"/>
      <c r="N295" s="55"/>
    </row>
    <row r="296" spans="1:14" ht="14.25" customHeight="1" x14ac:dyDescent="0.25">
      <c r="A296" s="188" t="s">
        <v>22</v>
      </c>
      <c r="B296" s="208" t="s">
        <v>299</v>
      </c>
      <c r="C296" s="209">
        <v>2</v>
      </c>
      <c r="D296" s="205" t="s">
        <v>297</v>
      </c>
      <c r="E296" s="107"/>
      <c r="F296" s="107">
        <f t="shared" si="49"/>
        <v>0</v>
      </c>
      <c r="G296" s="49"/>
      <c r="J296" s="58"/>
      <c r="K296" s="55"/>
      <c r="N296" s="55"/>
    </row>
    <row r="297" spans="1:14" ht="14.25" customHeight="1" x14ac:dyDescent="0.25">
      <c r="A297" s="188" t="s">
        <v>30</v>
      </c>
      <c r="B297" s="208" t="s">
        <v>300</v>
      </c>
      <c r="C297" s="209">
        <v>2</v>
      </c>
      <c r="D297" s="205" t="s">
        <v>297</v>
      </c>
      <c r="E297" s="107"/>
      <c r="F297" s="107">
        <f t="shared" si="49"/>
        <v>0</v>
      </c>
      <c r="G297" s="49"/>
      <c r="J297" s="58"/>
      <c r="K297" s="55"/>
      <c r="N297" s="55"/>
    </row>
    <row r="298" spans="1:14" ht="14.25" customHeight="1" x14ac:dyDescent="0.25">
      <c r="A298" s="188" t="s">
        <v>39</v>
      </c>
      <c r="B298" s="210" t="s">
        <v>301</v>
      </c>
      <c r="C298" s="209">
        <v>2</v>
      </c>
      <c r="D298" s="205" t="s">
        <v>297</v>
      </c>
      <c r="E298" s="107"/>
      <c r="F298" s="107">
        <f t="shared" si="49"/>
        <v>0</v>
      </c>
      <c r="G298" s="49"/>
      <c r="J298" s="58"/>
      <c r="K298" s="55"/>
      <c r="N298" s="55"/>
    </row>
    <row r="299" spans="1:14" ht="14.25" customHeight="1" x14ac:dyDescent="0.25">
      <c r="A299" s="188" t="s">
        <v>44</v>
      </c>
      <c r="B299" s="208" t="s">
        <v>302</v>
      </c>
      <c r="C299" s="209">
        <v>1</v>
      </c>
      <c r="D299" s="205" t="s">
        <v>297</v>
      </c>
      <c r="E299" s="107"/>
      <c r="F299" s="107">
        <f t="shared" si="49"/>
        <v>0</v>
      </c>
      <c r="G299" s="49"/>
      <c r="J299" s="58"/>
      <c r="K299" s="55"/>
      <c r="N299" s="55"/>
    </row>
    <row r="300" spans="1:14" ht="14.25" customHeight="1" x14ac:dyDescent="0.25">
      <c r="A300" s="188" t="s">
        <v>45</v>
      </c>
      <c r="B300" s="208" t="s">
        <v>303</v>
      </c>
      <c r="C300" s="209">
        <v>1</v>
      </c>
      <c r="D300" s="205" t="s">
        <v>297</v>
      </c>
      <c r="E300" s="107"/>
      <c r="F300" s="107">
        <f t="shared" si="49"/>
        <v>0</v>
      </c>
      <c r="G300" s="49"/>
      <c r="J300" s="58"/>
      <c r="K300" s="55"/>
      <c r="N300" s="55"/>
    </row>
    <row r="301" spans="1:14" ht="14.25" customHeight="1" x14ac:dyDescent="0.25">
      <c r="A301" s="188" t="s">
        <v>49</v>
      </c>
      <c r="B301" s="210" t="s">
        <v>304</v>
      </c>
      <c r="C301" s="209">
        <v>2</v>
      </c>
      <c r="D301" s="205" t="s">
        <v>297</v>
      </c>
      <c r="E301" s="107"/>
      <c r="F301" s="107">
        <f t="shared" si="49"/>
        <v>0</v>
      </c>
      <c r="G301" s="49"/>
      <c r="J301" s="58"/>
      <c r="K301" s="55"/>
      <c r="N301" s="55"/>
    </row>
    <row r="302" spans="1:14" ht="14.25" customHeight="1" x14ac:dyDescent="0.25">
      <c r="A302" s="188" t="s">
        <v>54</v>
      </c>
      <c r="B302" s="210" t="s">
        <v>305</v>
      </c>
      <c r="C302" s="209">
        <v>2</v>
      </c>
      <c r="D302" s="205" t="s">
        <v>297</v>
      </c>
      <c r="E302" s="107"/>
      <c r="F302" s="107">
        <f t="shared" si="49"/>
        <v>0</v>
      </c>
      <c r="G302" s="49"/>
      <c r="J302" s="58"/>
      <c r="K302" s="55"/>
      <c r="N302" s="55"/>
    </row>
    <row r="303" spans="1:14" ht="14.25" customHeight="1" x14ac:dyDescent="0.25">
      <c r="A303" s="188" t="s">
        <v>503</v>
      </c>
      <c r="B303" s="210" t="s">
        <v>628</v>
      </c>
      <c r="C303" s="209">
        <v>2</v>
      </c>
      <c r="D303" s="205" t="s">
        <v>297</v>
      </c>
      <c r="E303" s="107"/>
      <c r="F303" s="107">
        <f t="shared" si="49"/>
        <v>0</v>
      </c>
      <c r="G303" s="108"/>
      <c r="J303" s="58"/>
      <c r="K303" s="55"/>
      <c r="N303" s="55"/>
    </row>
    <row r="304" spans="1:14" ht="14.25" customHeight="1" x14ac:dyDescent="0.25">
      <c r="A304" s="188" t="s">
        <v>502</v>
      </c>
      <c r="B304" s="208" t="s">
        <v>306</v>
      </c>
      <c r="C304" s="209">
        <v>1</v>
      </c>
      <c r="D304" s="205" t="s">
        <v>297</v>
      </c>
      <c r="E304" s="107"/>
      <c r="F304" s="107">
        <f t="shared" si="49"/>
        <v>0</v>
      </c>
      <c r="G304" s="49"/>
      <c r="J304" s="58"/>
      <c r="K304" s="55"/>
      <c r="N304" s="55"/>
    </row>
    <row r="305" spans="1:14" ht="14.25" customHeight="1" x14ac:dyDescent="0.25">
      <c r="A305" s="188" t="s">
        <v>504</v>
      </c>
      <c r="B305" s="210" t="s">
        <v>307</v>
      </c>
      <c r="C305" s="209">
        <v>1</v>
      </c>
      <c r="D305" s="205" t="s">
        <v>297</v>
      </c>
      <c r="E305" s="107"/>
      <c r="F305" s="107">
        <f t="shared" si="49"/>
        <v>0</v>
      </c>
      <c r="G305" s="49"/>
      <c r="J305" s="58"/>
      <c r="K305" s="55"/>
      <c r="N305" s="55"/>
    </row>
    <row r="306" spans="1:14" ht="14.25" customHeight="1" x14ac:dyDescent="0.25">
      <c r="A306" s="188" t="s">
        <v>505</v>
      </c>
      <c r="B306" s="210" t="s">
        <v>629</v>
      </c>
      <c r="C306" s="209">
        <v>1</v>
      </c>
      <c r="D306" s="205" t="s">
        <v>297</v>
      </c>
      <c r="E306" s="107"/>
      <c r="F306" s="107">
        <f t="shared" si="49"/>
        <v>0</v>
      </c>
      <c r="G306" s="49"/>
      <c r="J306" s="58"/>
      <c r="K306" s="55"/>
      <c r="N306" s="55"/>
    </row>
    <row r="307" spans="1:14" ht="14.25" customHeight="1" x14ac:dyDescent="0.25">
      <c r="A307" s="188" t="s">
        <v>506</v>
      </c>
      <c r="B307" s="210" t="s">
        <v>630</v>
      </c>
      <c r="C307" s="209">
        <v>1</v>
      </c>
      <c r="D307" s="205" t="s">
        <v>297</v>
      </c>
      <c r="E307" s="107"/>
      <c r="F307" s="107">
        <f t="shared" si="49"/>
        <v>0</v>
      </c>
      <c r="G307" s="49"/>
      <c r="J307" s="58"/>
      <c r="K307" s="55"/>
      <c r="N307" s="55"/>
    </row>
    <row r="308" spans="1:14" ht="14.25" customHeight="1" x14ac:dyDescent="0.25">
      <c r="A308" s="188" t="s">
        <v>507</v>
      </c>
      <c r="B308" s="208" t="s">
        <v>308</v>
      </c>
      <c r="C308" s="209">
        <v>1</v>
      </c>
      <c r="D308" s="205" t="s">
        <v>297</v>
      </c>
      <c r="E308" s="107"/>
      <c r="F308" s="107">
        <f t="shared" si="49"/>
        <v>0</v>
      </c>
      <c r="G308" s="49"/>
      <c r="J308" s="58"/>
      <c r="K308" s="55"/>
      <c r="N308" s="55"/>
    </row>
    <row r="309" spans="1:14" ht="14.25" customHeight="1" x14ac:dyDescent="0.25">
      <c r="A309" s="188" t="s">
        <v>508</v>
      </c>
      <c r="B309" s="208" t="s">
        <v>309</v>
      </c>
      <c r="C309" s="209">
        <v>5</v>
      </c>
      <c r="D309" s="205" t="s">
        <v>297</v>
      </c>
      <c r="E309" s="107"/>
      <c r="F309" s="107">
        <f t="shared" si="49"/>
        <v>0</v>
      </c>
      <c r="G309" s="49"/>
      <c r="J309" s="58"/>
      <c r="K309" s="55"/>
      <c r="N309" s="55"/>
    </row>
    <row r="310" spans="1:14" ht="14.25" customHeight="1" x14ac:dyDescent="0.25">
      <c r="A310" s="188" t="s">
        <v>509</v>
      </c>
      <c r="B310" s="208" t="s">
        <v>310</v>
      </c>
      <c r="C310" s="209">
        <v>6</v>
      </c>
      <c r="D310" s="205" t="s">
        <v>297</v>
      </c>
      <c r="E310" s="107"/>
      <c r="F310" s="107">
        <f t="shared" si="49"/>
        <v>0</v>
      </c>
      <c r="G310" s="49"/>
      <c r="J310" s="58"/>
      <c r="K310" s="55"/>
      <c r="N310" s="55"/>
    </row>
    <row r="311" spans="1:14" ht="14.25" customHeight="1" x14ac:dyDescent="0.25">
      <c r="A311" s="188" t="s">
        <v>510</v>
      </c>
      <c r="B311" s="210" t="s">
        <v>311</v>
      </c>
      <c r="C311" s="209">
        <v>1</v>
      </c>
      <c r="D311" s="205" t="s">
        <v>297</v>
      </c>
      <c r="E311" s="107"/>
      <c r="F311" s="107">
        <f t="shared" si="49"/>
        <v>0</v>
      </c>
      <c r="G311" s="49"/>
      <c r="J311" s="58"/>
      <c r="K311" s="55"/>
      <c r="N311" s="55"/>
    </row>
    <row r="312" spans="1:14" ht="14.25" customHeight="1" x14ac:dyDescent="0.25">
      <c r="A312" s="188" t="s">
        <v>499</v>
      </c>
      <c r="B312" s="208" t="s">
        <v>312</v>
      </c>
      <c r="C312" s="209">
        <v>1</v>
      </c>
      <c r="D312" s="205" t="s">
        <v>297</v>
      </c>
      <c r="E312" s="107"/>
      <c r="F312" s="107">
        <f t="shared" si="49"/>
        <v>0</v>
      </c>
      <c r="G312" s="49"/>
      <c r="J312" s="58"/>
      <c r="K312" s="55"/>
      <c r="N312" s="55"/>
    </row>
    <row r="313" spans="1:14" ht="27.95" customHeight="1" x14ac:dyDescent="0.25">
      <c r="A313" s="211" t="s">
        <v>501</v>
      </c>
      <c r="B313" s="212" t="s">
        <v>623</v>
      </c>
      <c r="C313" s="209">
        <v>1</v>
      </c>
      <c r="D313" s="213" t="s">
        <v>297</v>
      </c>
      <c r="E313" s="214"/>
      <c r="F313" s="214">
        <f t="shared" si="49"/>
        <v>0</v>
      </c>
      <c r="G313" s="49"/>
      <c r="J313" s="58"/>
      <c r="K313" s="55"/>
      <c r="N313" s="55"/>
    </row>
    <row r="314" spans="1:14" ht="14.25" customHeight="1" x14ac:dyDescent="0.25">
      <c r="A314" s="188" t="s">
        <v>515</v>
      </c>
      <c r="B314" s="208" t="s">
        <v>314</v>
      </c>
      <c r="C314" s="209">
        <v>1</v>
      </c>
      <c r="D314" s="205" t="s">
        <v>297</v>
      </c>
      <c r="E314" s="107"/>
      <c r="F314" s="107">
        <f t="shared" si="49"/>
        <v>0</v>
      </c>
      <c r="G314" s="49"/>
      <c r="J314" s="58"/>
      <c r="K314" s="55"/>
      <c r="N314" s="55"/>
    </row>
    <row r="315" spans="1:14" ht="14.25" customHeight="1" x14ac:dyDescent="0.25">
      <c r="A315" s="188" t="s">
        <v>514</v>
      </c>
      <c r="B315" s="210" t="s">
        <v>315</v>
      </c>
      <c r="C315" s="209">
        <v>1</v>
      </c>
      <c r="D315" s="205" t="s">
        <v>297</v>
      </c>
      <c r="E315" s="107"/>
      <c r="F315" s="107">
        <f t="shared" si="49"/>
        <v>0</v>
      </c>
      <c r="G315" s="49"/>
      <c r="J315" s="58"/>
      <c r="K315" s="55"/>
      <c r="N315" s="55"/>
    </row>
    <row r="316" spans="1:14" ht="14.25" customHeight="1" x14ac:dyDescent="0.25">
      <c r="A316" s="188" t="s">
        <v>516</v>
      </c>
      <c r="B316" s="210" t="s">
        <v>316</v>
      </c>
      <c r="C316" s="209">
        <v>1</v>
      </c>
      <c r="D316" s="205" t="s">
        <v>297</v>
      </c>
      <c r="E316" s="107"/>
      <c r="F316" s="107">
        <f t="shared" si="49"/>
        <v>0</v>
      </c>
      <c r="G316" s="49"/>
      <c r="J316" s="58"/>
      <c r="K316" s="55"/>
      <c r="N316" s="55"/>
    </row>
    <row r="317" spans="1:14" ht="14.25" customHeight="1" x14ac:dyDescent="0.25">
      <c r="A317" s="188" t="s">
        <v>517</v>
      </c>
      <c r="B317" s="210" t="s">
        <v>317</v>
      </c>
      <c r="C317" s="209">
        <v>1</v>
      </c>
      <c r="D317" s="205" t="s">
        <v>297</v>
      </c>
      <c r="E317" s="107"/>
      <c r="F317" s="107">
        <f t="shared" si="49"/>
        <v>0</v>
      </c>
      <c r="G317" s="49"/>
      <c r="J317" s="58"/>
      <c r="K317" s="55"/>
      <c r="N317" s="55"/>
    </row>
    <row r="318" spans="1:14" ht="14.25" customHeight="1" x14ac:dyDescent="0.25">
      <c r="A318" s="181" t="s">
        <v>53</v>
      </c>
      <c r="B318" s="182" t="s">
        <v>616</v>
      </c>
      <c r="C318" s="209"/>
      <c r="D318" s="205"/>
      <c r="E318" s="107"/>
      <c r="F318" s="107"/>
      <c r="G318" s="49"/>
      <c r="J318" s="58"/>
      <c r="K318" s="55"/>
      <c r="N318" s="55"/>
    </row>
    <row r="319" spans="1:14" ht="14.25" customHeight="1" x14ac:dyDescent="0.25">
      <c r="A319" s="188" t="s">
        <v>10</v>
      </c>
      <c r="B319" s="210" t="s">
        <v>625</v>
      </c>
      <c r="C319" s="209">
        <v>1</v>
      </c>
      <c r="D319" s="205" t="s">
        <v>297</v>
      </c>
      <c r="E319" s="107"/>
      <c r="F319" s="107">
        <f t="shared" ref="F319:F323" si="50" xml:space="preserve"> C319*E319</f>
        <v>0</v>
      </c>
      <c r="G319" s="49"/>
      <c r="J319" s="58"/>
      <c r="K319" s="55"/>
      <c r="N319" s="55"/>
    </row>
    <row r="320" spans="1:14" ht="14.25" customHeight="1" x14ac:dyDescent="0.25">
      <c r="A320" s="188" t="s">
        <v>22</v>
      </c>
      <c r="B320" s="210" t="s">
        <v>624</v>
      </c>
      <c r="C320" s="209">
        <v>1</v>
      </c>
      <c r="D320" s="205" t="s">
        <v>297</v>
      </c>
      <c r="E320" s="107"/>
      <c r="F320" s="107">
        <f t="shared" ref="F320" si="51" xml:space="preserve"> C320*E320</f>
        <v>0</v>
      </c>
      <c r="G320" s="49"/>
      <c r="J320" s="58"/>
      <c r="K320" s="55"/>
      <c r="N320" s="55"/>
    </row>
    <row r="321" spans="1:14" ht="14.25" customHeight="1" x14ac:dyDescent="0.25">
      <c r="A321" s="188" t="s">
        <v>30</v>
      </c>
      <c r="B321" s="210" t="s">
        <v>626</v>
      </c>
      <c r="C321" s="209">
        <v>1</v>
      </c>
      <c r="D321" s="205" t="s">
        <v>297</v>
      </c>
      <c r="E321" s="107"/>
      <c r="F321" s="107">
        <f t="shared" ref="F321" si="52" xml:space="preserve"> C321*E321</f>
        <v>0</v>
      </c>
      <c r="G321" s="49"/>
      <c r="J321" s="58"/>
      <c r="K321" s="55"/>
      <c r="N321" s="55"/>
    </row>
    <row r="322" spans="1:14" ht="14.25" customHeight="1" x14ac:dyDescent="0.25">
      <c r="A322" s="188" t="s">
        <v>39</v>
      </c>
      <c r="B322" s="210" t="s">
        <v>627</v>
      </c>
      <c r="C322" s="209">
        <v>1</v>
      </c>
      <c r="D322" s="205" t="s">
        <v>297</v>
      </c>
      <c r="E322" s="107"/>
      <c r="F322" s="107">
        <f t="shared" ref="F322" si="53" xml:space="preserve"> C322*E322</f>
        <v>0</v>
      </c>
      <c r="G322" s="49"/>
      <c r="J322" s="58"/>
      <c r="K322" s="55"/>
      <c r="N322" s="55"/>
    </row>
    <row r="323" spans="1:14" ht="14.25" customHeight="1" x14ac:dyDescent="0.25">
      <c r="A323" s="188" t="s">
        <v>44</v>
      </c>
      <c r="B323" s="210" t="s">
        <v>313</v>
      </c>
      <c r="C323" s="209">
        <v>1</v>
      </c>
      <c r="D323" s="205" t="s">
        <v>297</v>
      </c>
      <c r="E323" s="107"/>
      <c r="F323" s="107">
        <f t="shared" si="50"/>
        <v>0</v>
      </c>
      <c r="G323" s="49"/>
      <c r="J323" s="58"/>
      <c r="K323" s="55"/>
      <c r="N323" s="55"/>
    </row>
    <row r="324" spans="1:14" ht="14.25" customHeight="1" x14ac:dyDescent="0.25">
      <c r="A324" s="125" t="s">
        <v>272</v>
      </c>
      <c r="B324" s="74" t="s">
        <v>270</v>
      </c>
      <c r="C324" s="78">
        <v>1</v>
      </c>
      <c r="D324" s="78" t="s">
        <v>318</v>
      </c>
      <c r="E324" s="44"/>
      <c r="F324" s="44">
        <f t="shared" si="49"/>
        <v>0</v>
      </c>
      <c r="G324" s="49"/>
      <c r="J324" s="58"/>
      <c r="K324" s="55"/>
      <c r="N324" s="55"/>
    </row>
    <row r="325" spans="1:14" ht="14.25" customHeight="1" x14ac:dyDescent="0.25">
      <c r="A325" s="181" t="s">
        <v>497</v>
      </c>
      <c r="B325" s="74" t="s">
        <v>271</v>
      </c>
      <c r="C325" s="78">
        <v>1</v>
      </c>
      <c r="D325" s="78" t="s">
        <v>318</v>
      </c>
      <c r="E325" s="44"/>
      <c r="F325" s="44">
        <f t="shared" si="49"/>
        <v>0</v>
      </c>
      <c r="G325" s="49"/>
      <c r="J325" s="58"/>
      <c r="K325" s="55"/>
      <c r="N325" s="55"/>
    </row>
    <row r="326" spans="1:14" ht="14.25" customHeight="1" x14ac:dyDescent="0.25">
      <c r="A326" s="181" t="s">
        <v>617</v>
      </c>
      <c r="B326" s="182" t="s">
        <v>498</v>
      </c>
      <c r="C326" s="78">
        <v>1</v>
      </c>
      <c r="D326" s="78" t="s">
        <v>318</v>
      </c>
      <c r="E326" s="44"/>
      <c r="F326" s="44">
        <f t="shared" ref="F326" si="54" xml:space="preserve"> C326*E326</f>
        <v>0</v>
      </c>
      <c r="G326" s="178"/>
      <c r="K326" s="55"/>
      <c r="N326" s="55"/>
    </row>
    <row r="327" spans="1:14" ht="14.25" customHeight="1" x14ac:dyDescent="0.25">
      <c r="A327" s="125"/>
      <c r="B327" s="74"/>
      <c r="C327" s="78"/>
      <c r="D327" s="78"/>
      <c r="E327" s="68"/>
      <c r="F327" s="44"/>
      <c r="G327" s="49"/>
      <c r="J327" s="58"/>
      <c r="K327" s="55"/>
      <c r="N327" s="55"/>
    </row>
    <row r="328" spans="1:14" ht="14.25" customHeight="1" thickBot="1" x14ac:dyDescent="0.3">
      <c r="A328" s="144"/>
      <c r="B328" s="103" t="s">
        <v>319</v>
      </c>
      <c r="C328" s="126"/>
      <c r="D328" s="127"/>
      <c r="E328" s="137"/>
      <c r="F328" s="100">
        <f>SUM(F280:F327)</f>
        <v>0</v>
      </c>
      <c r="G328" s="49"/>
      <c r="J328" s="58"/>
      <c r="K328" s="55"/>
      <c r="N328" s="55"/>
    </row>
    <row r="329" spans="1:14" ht="14.25" customHeight="1" thickTop="1" x14ac:dyDescent="0.25">
      <c r="A329" s="125"/>
      <c r="B329" s="75"/>
      <c r="C329" s="78"/>
      <c r="D329" s="158"/>
      <c r="E329" s="68"/>
      <c r="F329" s="68"/>
      <c r="G329" s="49"/>
      <c r="J329" s="58"/>
      <c r="K329" s="55"/>
      <c r="N329" s="55"/>
    </row>
    <row r="330" spans="1:14" ht="14.25" customHeight="1" x14ac:dyDescent="0.25">
      <c r="A330" s="144" t="s">
        <v>54</v>
      </c>
      <c r="B330" s="145" t="s">
        <v>273</v>
      </c>
      <c r="C330" s="78"/>
      <c r="D330" s="158"/>
      <c r="E330" s="139"/>
      <c r="F330" s="139"/>
      <c r="G330" s="49"/>
      <c r="J330" s="58"/>
      <c r="K330" s="55"/>
      <c r="N330" s="55"/>
    </row>
    <row r="331" spans="1:14" ht="14.25" customHeight="1" x14ac:dyDescent="0.25">
      <c r="A331" s="125" t="s">
        <v>55</v>
      </c>
      <c r="B331" s="79" t="s">
        <v>274</v>
      </c>
      <c r="C331" s="78"/>
      <c r="D331" s="158"/>
      <c r="E331" s="68"/>
      <c r="F331" s="68"/>
      <c r="G331" s="49"/>
      <c r="J331" s="58"/>
      <c r="K331" s="55"/>
      <c r="N331" s="55"/>
    </row>
    <row r="332" spans="1:14" ht="14.25" customHeight="1" x14ac:dyDescent="0.25">
      <c r="A332" s="188" t="s">
        <v>10</v>
      </c>
      <c r="B332" s="80" t="s">
        <v>320</v>
      </c>
      <c r="C332" s="76">
        <v>10</v>
      </c>
      <c r="D332" s="77" t="s">
        <v>321</v>
      </c>
      <c r="E332" s="44"/>
      <c r="F332" s="44">
        <f t="shared" ref="F332:F344" si="55" xml:space="preserve"> C332*E332</f>
        <v>0</v>
      </c>
      <c r="G332" s="178"/>
      <c r="K332" s="55"/>
      <c r="N332" s="55"/>
    </row>
    <row r="333" spans="1:14" ht="14.25" customHeight="1" x14ac:dyDescent="0.25">
      <c r="A333" s="188" t="s">
        <v>22</v>
      </c>
      <c r="B333" s="80" t="s">
        <v>322</v>
      </c>
      <c r="C333" s="76">
        <v>3</v>
      </c>
      <c r="D333" s="77" t="s">
        <v>17</v>
      </c>
      <c r="E333" s="44"/>
      <c r="F333" s="44">
        <f t="shared" si="55"/>
        <v>0</v>
      </c>
      <c r="G333" s="49"/>
      <c r="J333" s="58"/>
      <c r="K333" s="55"/>
      <c r="N333" s="55"/>
    </row>
    <row r="334" spans="1:14" ht="14.25" customHeight="1" x14ac:dyDescent="0.25">
      <c r="A334" s="188" t="s">
        <v>30</v>
      </c>
      <c r="B334" s="80" t="s">
        <v>323</v>
      </c>
      <c r="C334" s="76">
        <v>8</v>
      </c>
      <c r="D334" s="77" t="s">
        <v>17</v>
      </c>
      <c r="E334" s="44"/>
      <c r="F334" s="44">
        <f t="shared" si="55"/>
        <v>0</v>
      </c>
      <c r="G334" s="49"/>
      <c r="J334" s="58"/>
      <c r="K334" s="55"/>
      <c r="N334" s="55"/>
    </row>
    <row r="335" spans="1:14" ht="14.25" customHeight="1" x14ac:dyDescent="0.25">
      <c r="A335" s="188" t="s">
        <v>39</v>
      </c>
      <c r="B335" s="80" t="s">
        <v>324</v>
      </c>
      <c r="C335" s="76">
        <v>2</v>
      </c>
      <c r="D335" s="77" t="s">
        <v>17</v>
      </c>
      <c r="E335" s="44"/>
      <c r="F335" s="44">
        <f t="shared" si="55"/>
        <v>0</v>
      </c>
      <c r="G335" s="49"/>
      <c r="J335" s="58"/>
      <c r="K335" s="55"/>
      <c r="N335" s="55"/>
    </row>
    <row r="336" spans="1:14" ht="14.25" customHeight="1" x14ac:dyDescent="0.25">
      <c r="A336" s="188" t="s">
        <v>44</v>
      </c>
      <c r="B336" s="80" t="s">
        <v>325</v>
      </c>
      <c r="C336" s="76">
        <v>12</v>
      </c>
      <c r="D336" s="77" t="s">
        <v>17</v>
      </c>
      <c r="E336" s="44"/>
      <c r="F336" s="44">
        <f t="shared" si="55"/>
        <v>0</v>
      </c>
      <c r="G336" s="49"/>
      <c r="J336" s="58"/>
      <c r="K336" s="55"/>
      <c r="N336" s="55"/>
    </row>
    <row r="337" spans="1:14" ht="14.25" customHeight="1" x14ac:dyDescent="0.25">
      <c r="A337" s="188" t="s">
        <v>45</v>
      </c>
      <c r="B337" s="80" t="s">
        <v>326</v>
      </c>
      <c r="C337" s="76">
        <v>3</v>
      </c>
      <c r="D337" s="77" t="s">
        <v>17</v>
      </c>
      <c r="E337" s="44"/>
      <c r="F337" s="44">
        <f t="shared" si="55"/>
        <v>0</v>
      </c>
      <c r="G337" s="49"/>
      <c r="J337" s="58"/>
      <c r="K337" s="55"/>
      <c r="N337" s="55"/>
    </row>
    <row r="338" spans="1:14" ht="14.25" customHeight="1" x14ac:dyDescent="0.25">
      <c r="A338" s="188" t="s">
        <v>49</v>
      </c>
      <c r="B338" s="80" t="s">
        <v>327</v>
      </c>
      <c r="C338" s="76">
        <v>2</v>
      </c>
      <c r="D338" s="77" t="s">
        <v>137</v>
      </c>
      <c r="E338" s="44"/>
      <c r="F338" s="44">
        <f t="shared" si="55"/>
        <v>0</v>
      </c>
      <c r="G338" s="49"/>
      <c r="J338" s="58"/>
      <c r="K338" s="55"/>
      <c r="N338" s="55"/>
    </row>
    <row r="339" spans="1:14" ht="14.25" customHeight="1" x14ac:dyDescent="0.25">
      <c r="A339" s="188" t="s">
        <v>54</v>
      </c>
      <c r="B339" s="80" t="s">
        <v>328</v>
      </c>
      <c r="C339" s="76">
        <v>1</v>
      </c>
      <c r="D339" s="77" t="s">
        <v>137</v>
      </c>
      <c r="E339" s="44"/>
      <c r="F339" s="44">
        <f t="shared" si="55"/>
        <v>0</v>
      </c>
      <c r="G339" s="49"/>
      <c r="J339" s="58"/>
      <c r="K339" s="55"/>
      <c r="N339" s="55"/>
    </row>
    <row r="340" spans="1:14" ht="14.25" customHeight="1" x14ac:dyDescent="0.25">
      <c r="A340" s="188" t="s">
        <v>503</v>
      </c>
      <c r="B340" s="80" t="s">
        <v>329</v>
      </c>
      <c r="C340" s="76">
        <v>2</v>
      </c>
      <c r="D340" s="77" t="s">
        <v>137</v>
      </c>
      <c r="E340" s="44"/>
      <c r="F340" s="44">
        <f t="shared" si="55"/>
        <v>0</v>
      </c>
      <c r="G340" s="49"/>
      <c r="J340" s="58"/>
      <c r="K340" s="55"/>
      <c r="N340" s="55"/>
    </row>
    <row r="341" spans="1:14" ht="14.25" customHeight="1" x14ac:dyDescent="0.25">
      <c r="A341" s="188" t="s">
        <v>502</v>
      </c>
      <c r="B341" s="80" t="s">
        <v>330</v>
      </c>
      <c r="C341" s="76">
        <v>1</v>
      </c>
      <c r="D341" s="77" t="s">
        <v>137</v>
      </c>
      <c r="E341" s="44"/>
      <c r="F341" s="44">
        <f t="shared" si="55"/>
        <v>0</v>
      </c>
      <c r="G341" s="49"/>
      <c r="J341" s="58"/>
      <c r="K341" s="55"/>
      <c r="N341" s="55"/>
    </row>
    <row r="342" spans="1:14" ht="14.25" customHeight="1" x14ac:dyDescent="0.25">
      <c r="A342" s="188" t="s">
        <v>504</v>
      </c>
      <c r="B342" s="80" t="s">
        <v>331</v>
      </c>
      <c r="C342" s="76">
        <v>1</v>
      </c>
      <c r="D342" s="77" t="s">
        <v>137</v>
      </c>
      <c r="E342" s="44"/>
      <c r="F342" s="44">
        <f t="shared" si="55"/>
        <v>0</v>
      </c>
      <c r="G342" s="49"/>
      <c r="J342" s="58"/>
      <c r="K342" s="55"/>
      <c r="N342" s="55"/>
    </row>
    <row r="343" spans="1:14" ht="14.25" customHeight="1" x14ac:dyDescent="0.25">
      <c r="A343" s="188" t="s">
        <v>500</v>
      </c>
      <c r="B343" s="80" t="s">
        <v>332</v>
      </c>
      <c r="C343" s="76">
        <v>1</v>
      </c>
      <c r="D343" s="77" t="s">
        <v>137</v>
      </c>
      <c r="E343" s="44"/>
      <c r="F343" s="44">
        <f t="shared" si="55"/>
        <v>0</v>
      </c>
      <c r="G343" s="49"/>
      <c r="J343" s="58"/>
      <c r="K343" s="55"/>
      <c r="N343" s="55"/>
    </row>
    <row r="344" spans="1:14" ht="14.25" customHeight="1" x14ac:dyDescent="0.25">
      <c r="A344" s="188" t="s">
        <v>505</v>
      </c>
      <c r="B344" s="80" t="s">
        <v>333</v>
      </c>
      <c r="C344" s="76">
        <v>2</v>
      </c>
      <c r="D344" s="77" t="s">
        <v>137</v>
      </c>
      <c r="E344" s="44"/>
      <c r="F344" s="44">
        <f t="shared" si="55"/>
        <v>0</v>
      </c>
      <c r="G344" s="49"/>
      <c r="J344" s="58"/>
      <c r="K344" s="55"/>
      <c r="N344" s="55"/>
    </row>
    <row r="345" spans="1:14" ht="14.25" customHeight="1" x14ac:dyDescent="0.25">
      <c r="A345" s="125" t="s">
        <v>56</v>
      </c>
      <c r="B345" s="79" t="s">
        <v>267</v>
      </c>
      <c r="C345" s="76"/>
      <c r="D345" s="77"/>
      <c r="E345" s="118"/>
      <c r="F345" s="68"/>
      <c r="G345" s="49"/>
      <c r="J345" s="58"/>
      <c r="K345" s="55"/>
      <c r="N345" s="55"/>
    </row>
    <row r="346" spans="1:14" ht="14.25" customHeight="1" x14ac:dyDescent="0.25">
      <c r="A346" s="125" t="s">
        <v>57</v>
      </c>
      <c r="B346" s="79" t="s">
        <v>275</v>
      </c>
      <c r="C346" s="76"/>
      <c r="D346" s="77"/>
      <c r="E346" s="44"/>
      <c r="F346" s="68"/>
      <c r="G346" s="49"/>
      <c r="J346" s="58"/>
      <c r="K346" s="55"/>
      <c r="N346" s="55"/>
    </row>
    <row r="347" spans="1:14" ht="14.25" customHeight="1" x14ac:dyDescent="0.25">
      <c r="A347" s="188" t="s">
        <v>10</v>
      </c>
      <c r="B347" s="80" t="s">
        <v>334</v>
      </c>
      <c r="C347" s="76">
        <v>1</v>
      </c>
      <c r="D347" s="77" t="s">
        <v>137</v>
      </c>
      <c r="E347" s="44"/>
      <c r="F347" s="44">
        <f t="shared" ref="F347:F350" si="56" xml:space="preserve"> C347*E347</f>
        <v>0</v>
      </c>
      <c r="G347" s="49"/>
      <c r="J347" s="58"/>
      <c r="K347" s="55"/>
      <c r="N347" s="55"/>
    </row>
    <row r="348" spans="1:14" ht="14.25" customHeight="1" x14ac:dyDescent="0.25">
      <c r="A348" s="188" t="s">
        <v>22</v>
      </c>
      <c r="B348" s="80" t="s">
        <v>335</v>
      </c>
      <c r="C348" s="76">
        <v>1</v>
      </c>
      <c r="D348" s="77" t="s">
        <v>137</v>
      </c>
      <c r="E348" s="44"/>
      <c r="F348" s="44">
        <f t="shared" si="56"/>
        <v>0</v>
      </c>
      <c r="G348" s="49"/>
      <c r="J348" s="58"/>
      <c r="K348" s="55"/>
      <c r="N348" s="55"/>
    </row>
    <row r="349" spans="1:14" ht="14.25" customHeight="1" x14ac:dyDescent="0.25">
      <c r="A349" s="188" t="s">
        <v>30</v>
      </c>
      <c r="B349" s="80" t="s">
        <v>336</v>
      </c>
      <c r="C349" s="76">
        <v>2</v>
      </c>
      <c r="D349" s="78" t="s">
        <v>297</v>
      </c>
      <c r="E349" s="44"/>
      <c r="F349" s="44">
        <f t="shared" si="56"/>
        <v>0</v>
      </c>
      <c r="G349" s="49"/>
      <c r="J349" s="58"/>
      <c r="K349" s="55"/>
      <c r="N349" s="55"/>
    </row>
    <row r="350" spans="1:14" ht="14.25" customHeight="1" x14ac:dyDescent="0.25">
      <c r="A350" s="188" t="s">
        <v>39</v>
      </c>
      <c r="B350" s="80" t="s">
        <v>337</v>
      </c>
      <c r="C350" s="76">
        <v>1</v>
      </c>
      <c r="D350" s="78" t="s">
        <v>297</v>
      </c>
      <c r="E350" s="44"/>
      <c r="F350" s="44">
        <f t="shared" si="56"/>
        <v>0</v>
      </c>
      <c r="G350" s="49"/>
      <c r="J350" s="58"/>
      <c r="K350" s="55"/>
      <c r="N350" s="55"/>
    </row>
    <row r="351" spans="1:14" ht="14.25" customHeight="1" x14ac:dyDescent="0.25">
      <c r="A351" s="125" t="s">
        <v>58</v>
      </c>
      <c r="B351" s="79" t="s">
        <v>338</v>
      </c>
      <c r="C351" s="76"/>
      <c r="D351" s="77"/>
      <c r="E351" s="44"/>
      <c r="F351" s="68"/>
      <c r="G351" s="49"/>
      <c r="J351" s="58"/>
      <c r="K351" s="55"/>
      <c r="N351" s="55"/>
    </row>
    <row r="352" spans="1:14" ht="14.25" customHeight="1" x14ac:dyDescent="0.25">
      <c r="A352" s="188" t="s">
        <v>10</v>
      </c>
      <c r="B352" s="80" t="s">
        <v>339</v>
      </c>
      <c r="C352" s="76">
        <v>1</v>
      </c>
      <c r="D352" s="78" t="s">
        <v>297</v>
      </c>
      <c r="E352" s="44"/>
      <c r="F352" s="44">
        <f t="shared" ref="F352" si="57" xml:space="preserve"> C352*E352</f>
        <v>0</v>
      </c>
      <c r="G352" s="49"/>
      <c r="J352" s="58"/>
      <c r="K352" s="55"/>
      <c r="N352" s="55"/>
    </row>
    <row r="353" spans="1:14" ht="14.25" customHeight="1" x14ac:dyDescent="0.25">
      <c r="A353" s="125" t="s">
        <v>59</v>
      </c>
      <c r="B353" s="79" t="s">
        <v>276</v>
      </c>
      <c r="C353" s="76"/>
      <c r="D353" s="77"/>
      <c r="E353" s="44"/>
      <c r="F353" s="68"/>
      <c r="G353" s="49"/>
      <c r="J353" s="58"/>
      <c r="K353" s="55"/>
      <c r="N353" s="55"/>
    </row>
    <row r="354" spans="1:14" ht="14.25" customHeight="1" x14ac:dyDescent="0.25">
      <c r="A354" s="188" t="s">
        <v>10</v>
      </c>
      <c r="B354" s="80" t="s">
        <v>340</v>
      </c>
      <c r="C354" s="76">
        <v>1</v>
      </c>
      <c r="D354" s="78" t="s">
        <v>297</v>
      </c>
      <c r="E354" s="107"/>
      <c r="F354" s="44">
        <f t="shared" ref="F354:F357" si="58" xml:space="preserve"> C354*E354</f>
        <v>0</v>
      </c>
      <c r="G354" s="49"/>
      <c r="J354" s="58"/>
      <c r="K354" s="55"/>
      <c r="N354" s="55"/>
    </row>
    <row r="355" spans="1:14" ht="14.25" customHeight="1" x14ac:dyDescent="0.25">
      <c r="A355" s="188" t="s">
        <v>22</v>
      </c>
      <c r="B355" s="80" t="s">
        <v>341</v>
      </c>
      <c r="C355" s="76">
        <v>1</v>
      </c>
      <c r="D355" s="78" t="s">
        <v>297</v>
      </c>
      <c r="E355" s="44"/>
      <c r="F355" s="44">
        <f t="shared" si="58"/>
        <v>0</v>
      </c>
      <c r="G355" s="49"/>
      <c r="J355" s="58"/>
      <c r="K355" s="55"/>
      <c r="N355" s="55"/>
    </row>
    <row r="356" spans="1:14" ht="14.25" customHeight="1" x14ac:dyDescent="0.25">
      <c r="A356" s="188" t="s">
        <v>30</v>
      </c>
      <c r="B356" s="80" t="s">
        <v>342</v>
      </c>
      <c r="C356" s="76">
        <v>1</v>
      </c>
      <c r="D356" s="78" t="s">
        <v>297</v>
      </c>
      <c r="E356" s="107"/>
      <c r="F356" s="44">
        <f t="shared" si="58"/>
        <v>0</v>
      </c>
      <c r="G356" s="49"/>
      <c r="J356" s="58"/>
      <c r="K356" s="55"/>
      <c r="N356" s="55"/>
    </row>
    <row r="357" spans="1:14" ht="14.25" customHeight="1" x14ac:dyDescent="0.25">
      <c r="A357" s="188" t="s">
        <v>39</v>
      </c>
      <c r="B357" s="80" t="s">
        <v>343</v>
      </c>
      <c r="C357" s="81">
        <v>2</v>
      </c>
      <c r="D357" s="78" t="s">
        <v>297</v>
      </c>
      <c r="E357" s="44"/>
      <c r="F357" s="44">
        <f t="shared" si="58"/>
        <v>0</v>
      </c>
      <c r="G357" s="49"/>
      <c r="J357" s="58"/>
      <c r="K357" s="55"/>
      <c r="N357" s="55"/>
    </row>
    <row r="358" spans="1:14" ht="14.25" customHeight="1" x14ac:dyDescent="0.25">
      <c r="A358" s="125" t="s">
        <v>60</v>
      </c>
      <c r="B358" s="79" t="s">
        <v>344</v>
      </c>
      <c r="C358" s="76"/>
      <c r="D358" s="78"/>
      <c r="E358" s="44"/>
      <c r="F358" s="68"/>
      <c r="G358" s="49"/>
      <c r="J358" s="58"/>
      <c r="K358" s="55"/>
      <c r="N358" s="55"/>
    </row>
    <row r="359" spans="1:14" ht="14.25" customHeight="1" x14ac:dyDescent="0.25">
      <c r="A359" s="188" t="s">
        <v>10</v>
      </c>
      <c r="B359" s="80" t="s">
        <v>345</v>
      </c>
      <c r="C359" s="81">
        <v>1</v>
      </c>
      <c r="D359" s="78" t="s">
        <v>318</v>
      </c>
      <c r="E359" s="44"/>
      <c r="F359" s="44">
        <f t="shared" ref="F359" si="59" xml:space="preserve"> C359*E359</f>
        <v>0</v>
      </c>
      <c r="G359" s="49"/>
      <c r="J359" s="58"/>
      <c r="K359" s="55"/>
      <c r="N359" s="55"/>
    </row>
    <row r="360" spans="1:14" ht="14.25" customHeight="1" x14ac:dyDescent="0.25">
      <c r="A360" s="125" t="s">
        <v>61</v>
      </c>
      <c r="B360" s="79" t="s">
        <v>277</v>
      </c>
      <c r="C360" s="81"/>
      <c r="D360" s="78"/>
      <c r="E360" s="44"/>
      <c r="F360" s="68"/>
      <c r="G360" s="49"/>
      <c r="J360" s="58"/>
      <c r="K360" s="55"/>
      <c r="N360" s="55"/>
    </row>
    <row r="361" spans="1:14" ht="14.25" customHeight="1" x14ac:dyDescent="0.25">
      <c r="A361" s="188" t="s">
        <v>10</v>
      </c>
      <c r="B361" s="80" t="s">
        <v>346</v>
      </c>
      <c r="C361" s="81">
        <v>1</v>
      </c>
      <c r="D361" s="78" t="s">
        <v>297</v>
      </c>
      <c r="E361" s="44"/>
      <c r="F361" s="44">
        <f t="shared" ref="F361" si="60" xml:space="preserve"> C361*E361</f>
        <v>0</v>
      </c>
      <c r="G361" s="49"/>
      <c r="J361" s="58"/>
      <c r="K361" s="55"/>
      <c r="N361" s="55"/>
    </row>
    <row r="362" spans="1:14" ht="14.25" customHeight="1" x14ac:dyDescent="0.25">
      <c r="A362" s="125" t="s">
        <v>281</v>
      </c>
      <c r="B362" s="79" t="s">
        <v>278</v>
      </c>
      <c r="C362" s="76"/>
      <c r="D362" s="78"/>
      <c r="E362" s="44"/>
      <c r="F362" s="68"/>
      <c r="G362" s="49"/>
      <c r="J362" s="58"/>
      <c r="K362" s="55"/>
      <c r="N362" s="55"/>
    </row>
    <row r="363" spans="1:14" ht="14.25" customHeight="1" x14ac:dyDescent="0.25">
      <c r="A363" s="188" t="s">
        <v>10</v>
      </c>
      <c r="B363" s="80" t="s">
        <v>347</v>
      </c>
      <c r="C363" s="76">
        <v>1</v>
      </c>
      <c r="D363" s="78" t="s">
        <v>297</v>
      </c>
      <c r="E363" s="107"/>
      <c r="F363" s="44">
        <f t="shared" ref="F363" si="61" xml:space="preserve"> C363*E363</f>
        <v>0</v>
      </c>
      <c r="G363" s="49"/>
      <c r="J363" s="58"/>
      <c r="K363" s="55"/>
      <c r="N363" s="55"/>
    </row>
    <row r="364" spans="1:14" ht="14.25" customHeight="1" x14ac:dyDescent="0.25">
      <c r="A364" s="125" t="s">
        <v>282</v>
      </c>
      <c r="B364" s="79" t="s">
        <v>348</v>
      </c>
      <c r="C364" s="76"/>
      <c r="D364" s="78"/>
      <c r="E364" s="44"/>
      <c r="F364" s="68"/>
      <c r="G364" s="49"/>
      <c r="J364" s="58"/>
      <c r="K364" s="55"/>
      <c r="N364" s="55"/>
    </row>
    <row r="365" spans="1:14" ht="14.25" customHeight="1" x14ac:dyDescent="0.25">
      <c r="A365" s="189" t="s">
        <v>10</v>
      </c>
      <c r="B365" s="80" t="s">
        <v>349</v>
      </c>
      <c r="C365" s="76">
        <v>1</v>
      </c>
      <c r="D365" s="78" t="s">
        <v>297</v>
      </c>
      <c r="E365" s="107"/>
      <c r="F365" s="44">
        <f t="shared" ref="F365:F371" si="62" xml:space="preserve"> C365*E365</f>
        <v>0</v>
      </c>
      <c r="G365" s="49"/>
      <c r="J365" s="58"/>
      <c r="K365" s="55"/>
      <c r="N365" s="55"/>
    </row>
    <row r="366" spans="1:14" ht="14.25" customHeight="1" x14ac:dyDescent="0.25">
      <c r="A366" s="125" t="s">
        <v>283</v>
      </c>
      <c r="B366" s="204" t="s">
        <v>616</v>
      </c>
      <c r="C366" s="209"/>
      <c r="D366" s="205"/>
      <c r="E366" s="44"/>
      <c r="F366" s="44"/>
      <c r="G366" s="49"/>
      <c r="J366" s="58"/>
      <c r="K366" s="55"/>
      <c r="N366" s="55"/>
    </row>
    <row r="367" spans="1:14" ht="14.25" customHeight="1" x14ac:dyDescent="0.25">
      <c r="A367" s="189" t="s">
        <v>10</v>
      </c>
      <c r="B367" s="80" t="s">
        <v>674</v>
      </c>
      <c r="C367" s="76">
        <v>2</v>
      </c>
      <c r="D367" s="78" t="s">
        <v>297</v>
      </c>
      <c r="E367" s="107"/>
      <c r="F367" s="44">
        <f t="shared" ref="F367" si="63" xml:space="preserve"> C367*E367</f>
        <v>0</v>
      </c>
      <c r="G367" s="49"/>
      <c r="J367" s="58"/>
      <c r="K367" s="55"/>
      <c r="N367" s="55"/>
    </row>
    <row r="368" spans="1:14" ht="14.25" customHeight="1" x14ac:dyDescent="0.25">
      <c r="A368" s="189" t="s">
        <v>22</v>
      </c>
      <c r="B368" s="80" t="s">
        <v>675</v>
      </c>
      <c r="C368" s="76">
        <v>4</v>
      </c>
      <c r="D368" s="78" t="s">
        <v>297</v>
      </c>
      <c r="E368" s="107"/>
      <c r="F368" s="44">
        <f t="shared" ref="F368" si="64" xml:space="preserve"> C368*E368</f>
        <v>0</v>
      </c>
      <c r="G368" s="49"/>
      <c r="J368" s="58"/>
      <c r="K368" s="55"/>
      <c r="N368" s="55"/>
    </row>
    <row r="369" spans="1:14" ht="14.25" customHeight="1" x14ac:dyDescent="0.25">
      <c r="A369" s="189" t="s">
        <v>30</v>
      </c>
      <c r="B369" s="80" t="s">
        <v>676</v>
      </c>
      <c r="C369" s="76">
        <v>1</v>
      </c>
      <c r="D369" s="78" t="s">
        <v>297</v>
      </c>
      <c r="E369" s="107"/>
      <c r="F369" s="44">
        <f t="shared" ref="F369" si="65" xml:space="preserve"> C369*E369</f>
        <v>0</v>
      </c>
      <c r="G369" s="49"/>
      <c r="J369" s="58"/>
      <c r="K369" s="55"/>
      <c r="N369" s="55"/>
    </row>
    <row r="370" spans="1:14" ht="14.25" customHeight="1" x14ac:dyDescent="0.25">
      <c r="A370" s="189" t="s">
        <v>39</v>
      </c>
      <c r="B370" s="80" t="s">
        <v>677</v>
      </c>
      <c r="C370" s="76">
        <v>3</v>
      </c>
      <c r="D370" s="78" t="s">
        <v>297</v>
      </c>
      <c r="E370" s="107"/>
      <c r="F370" s="44">
        <f t="shared" ref="F370" si="66" xml:space="preserve"> C370*E370</f>
        <v>0</v>
      </c>
      <c r="G370" s="49"/>
      <c r="J370" s="58"/>
      <c r="K370" s="55"/>
      <c r="N370" s="55"/>
    </row>
    <row r="371" spans="1:14" ht="14.25" customHeight="1" x14ac:dyDescent="0.25">
      <c r="A371" s="125" t="s">
        <v>284</v>
      </c>
      <c r="B371" s="79" t="s">
        <v>279</v>
      </c>
      <c r="C371" s="76">
        <v>1</v>
      </c>
      <c r="D371" s="78" t="s">
        <v>318</v>
      </c>
      <c r="E371" s="44"/>
      <c r="F371" s="44">
        <f t="shared" si="62"/>
        <v>0</v>
      </c>
      <c r="G371" s="49"/>
      <c r="J371" s="58"/>
      <c r="K371" s="55"/>
      <c r="N371" s="55"/>
    </row>
    <row r="372" spans="1:14" ht="14.25" customHeight="1" x14ac:dyDescent="0.25">
      <c r="A372" s="125" t="s">
        <v>285</v>
      </c>
      <c r="B372" s="79" t="s">
        <v>280</v>
      </c>
      <c r="C372" s="76"/>
      <c r="D372" s="78"/>
      <c r="E372" s="44"/>
      <c r="F372" s="68"/>
      <c r="G372" s="49"/>
      <c r="J372" s="58"/>
      <c r="K372" s="55"/>
      <c r="N372" s="55"/>
    </row>
    <row r="373" spans="1:14" ht="14.25" customHeight="1" x14ac:dyDescent="0.25">
      <c r="A373" s="188" t="s">
        <v>10</v>
      </c>
      <c r="B373" s="80" t="s">
        <v>350</v>
      </c>
      <c r="C373" s="76">
        <v>1</v>
      </c>
      <c r="D373" s="77" t="s">
        <v>318</v>
      </c>
      <c r="E373" s="44"/>
      <c r="F373" s="44">
        <f t="shared" ref="F373:F376" si="67" xml:space="preserve"> C373*E373</f>
        <v>0</v>
      </c>
      <c r="G373" s="49"/>
      <c r="J373" s="58"/>
      <c r="K373" s="55"/>
      <c r="N373" s="55"/>
    </row>
    <row r="374" spans="1:14" ht="14.25" customHeight="1" x14ac:dyDescent="0.25">
      <c r="A374" s="188" t="s">
        <v>22</v>
      </c>
      <c r="B374" s="80" t="s">
        <v>351</v>
      </c>
      <c r="C374" s="76">
        <v>1</v>
      </c>
      <c r="D374" s="77" t="s">
        <v>318</v>
      </c>
      <c r="E374" s="44"/>
      <c r="F374" s="44">
        <f t="shared" si="67"/>
        <v>0</v>
      </c>
      <c r="G374" s="49"/>
      <c r="J374" s="58"/>
      <c r="K374" s="55"/>
      <c r="N374" s="55"/>
    </row>
    <row r="375" spans="1:14" ht="14.25" customHeight="1" x14ac:dyDescent="0.25">
      <c r="A375" s="188" t="s">
        <v>30</v>
      </c>
      <c r="B375" s="80" t="s">
        <v>352</v>
      </c>
      <c r="C375" s="76">
        <v>1</v>
      </c>
      <c r="D375" s="77" t="s">
        <v>318</v>
      </c>
      <c r="E375" s="44"/>
      <c r="F375" s="44">
        <f t="shared" si="67"/>
        <v>0</v>
      </c>
      <c r="G375" s="49"/>
      <c r="J375" s="58"/>
      <c r="K375" s="55"/>
      <c r="N375" s="55"/>
    </row>
    <row r="376" spans="1:14" ht="14.25" customHeight="1" x14ac:dyDescent="0.25">
      <c r="A376" s="188" t="s">
        <v>39</v>
      </c>
      <c r="B376" s="80" t="s">
        <v>353</v>
      </c>
      <c r="C376" s="76">
        <v>1</v>
      </c>
      <c r="D376" s="77" t="s">
        <v>318</v>
      </c>
      <c r="E376" s="44"/>
      <c r="F376" s="44">
        <f t="shared" si="67"/>
        <v>0</v>
      </c>
      <c r="G376" s="49"/>
      <c r="J376" s="58"/>
      <c r="K376" s="55"/>
      <c r="N376" s="55"/>
    </row>
    <row r="377" spans="1:14" ht="14.25" customHeight="1" x14ac:dyDescent="0.25">
      <c r="A377" s="122"/>
      <c r="B377" s="80"/>
      <c r="C377" s="76"/>
      <c r="D377" s="77"/>
      <c r="E377" s="82"/>
      <c r="F377" s="44"/>
      <c r="G377" s="47"/>
      <c r="J377" s="58"/>
      <c r="K377" s="55"/>
      <c r="N377" s="55"/>
    </row>
    <row r="378" spans="1:14" ht="14.25" customHeight="1" thickBot="1" x14ac:dyDescent="0.3">
      <c r="A378" s="146"/>
      <c r="B378" s="103" t="s">
        <v>360</v>
      </c>
      <c r="C378" s="104"/>
      <c r="D378" s="123"/>
      <c r="E378" s="137"/>
      <c r="F378" s="100">
        <f>SUM(F332:F377)</f>
        <v>0</v>
      </c>
      <c r="G378" s="50"/>
      <c r="K378" s="55"/>
      <c r="N378" s="55"/>
    </row>
    <row r="379" spans="1:14" ht="14.25" customHeight="1" thickTop="1" x14ac:dyDescent="0.25">
      <c r="A379" s="146"/>
      <c r="B379" s="190"/>
      <c r="C379" s="191"/>
      <c r="D379" s="192"/>
      <c r="E379" s="193"/>
      <c r="F379" s="194"/>
      <c r="G379" s="50"/>
      <c r="K379" s="55"/>
      <c r="N379" s="55"/>
    </row>
    <row r="380" spans="1:14" ht="14.25" customHeight="1" x14ac:dyDescent="0.25">
      <c r="A380" s="144" t="s">
        <v>503</v>
      </c>
      <c r="B380" s="145" t="s">
        <v>518</v>
      </c>
      <c r="C380" s="191"/>
      <c r="D380" s="192"/>
      <c r="E380" s="193"/>
      <c r="F380" s="194"/>
      <c r="G380" s="50"/>
      <c r="K380" s="55"/>
      <c r="N380" s="55"/>
    </row>
    <row r="381" spans="1:14" ht="14.25" customHeight="1" x14ac:dyDescent="0.25">
      <c r="A381" s="125" t="s">
        <v>519</v>
      </c>
      <c r="B381" s="79" t="s">
        <v>520</v>
      </c>
      <c r="C381" s="191"/>
      <c r="D381" s="192"/>
      <c r="E381" s="193"/>
      <c r="F381" s="194"/>
      <c r="G381" s="50"/>
      <c r="K381" s="55"/>
      <c r="N381" s="55"/>
    </row>
    <row r="382" spans="1:14" ht="14.25" customHeight="1" x14ac:dyDescent="0.25">
      <c r="A382" s="124" t="s">
        <v>521</v>
      </c>
      <c r="B382" s="46" t="s">
        <v>522</v>
      </c>
      <c r="C382" s="76">
        <v>47</v>
      </c>
      <c r="D382" s="192" t="s">
        <v>523</v>
      </c>
      <c r="E382" s="44"/>
      <c r="F382" s="44">
        <f t="shared" ref="F382:F385" si="68" xml:space="preserve"> C382*E382</f>
        <v>0</v>
      </c>
      <c r="G382" s="50"/>
      <c r="K382" s="55"/>
      <c r="N382" s="55"/>
    </row>
    <row r="383" spans="1:14" ht="14.25" customHeight="1" x14ac:dyDescent="0.25">
      <c r="A383" s="124" t="s">
        <v>524</v>
      </c>
      <c r="B383" s="46" t="s">
        <v>619</v>
      </c>
      <c r="C383" s="76">
        <v>47</v>
      </c>
      <c r="D383" s="192" t="s">
        <v>523</v>
      </c>
      <c r="E383" s="44"/>
      <c r="F383" s="44">
        <f t="shared" si="68"/>
        <v>0</v>
      </c>
      <c r="G383" s="50"/>
      <c r="K383" s="55"/>
      <c r="N383" s="55"/>
    </row>
    <row r="384" spans="1:14" ht="14.25" customHeight="1" x14ac:dyDescent="0.25">
      <c r="A384" s="124" t="s">
        <v>525</v>
      </c>
      <c r="B384" s="46" t="s">
        <v>526</v>
      </c>
      <c r="C384" s="76">
        <v>2</v>
      </c>
      <c r="D384" s="192" t="s">
        <v>137</v>
      </c>
      <c r="E384" s="44"/>
      <c r="F384" s="44">
        <f t="shared" si="68"/>
        <v>0</v>
      </c>
      <c r="G384" s="50"/>
      <c r="K384" s="55"/>
      <c r="N384" s="55"/>
    </row>
    <row r="385" spans="1:14" ht="14.25" customHeight="1" x14ac:dyDescent="0.25">
      <c r="A385" s="124" t="s">
        <v>527</v>
      </c>
      <c r="B385" s="46" t="s">
        <v>620</v>
      </c>
      <c r="C385" s="76">
        <v>2</v>
      </c>
      <c r="D385" s="192" t="s">
        <v>137</v>
      </c>
      <c r="E385" s="44"/>
      <c r="F385" s="44">
        <f t="shared" si="68"/>
        <v>0</v>
      </c>
      <c r="G385" s="50"/>
      <c r="K385" s="55"/>
      <c r="N385" s="55"/>
    </row>
    <row r="386" spans="1:14" ht="14.25" customHeight="1" x14ac:dyDescent="0.25">
      <c r="A386" s="124" t="s">
        <v>528</v>
      </c>
      <c r="B386" s="46" t="s">
        <v>571</v>
      </c>
      <c r="C386" s="196"/>
      <c r="D386" s="195"/>
      <c r="E386" s="118"/>
      <c r="F386" s="194"/>
      <c r="G386" s="50"/>
      <c r="K386" s="55"/>
      <c r="N386" s="55"/>
    </row>
    <row r="387" spans="1:14" ht="14.25" customHeight="1" x14ac:dyDescent="0.25">
      <c r="A387" s="125" t="s">
        <v>529</v>
      </c>
      <c r="B387" s="79" t="s">
        <v>530</v>
      </c>
      <c r="C387" s="76"/>
      <c r="D387" s="192"/>
      <c r="E387" s="44"/>
      <c r="F387" s="194"/>
      <c r="G387" s="50"/>
      <c r="K387" s="55"/>
      <c r="N387" s="55"/>
    </row>
    <row r="388" spans="1:14" ht="14.25" customHeight="1" x14ac:dyDescent="0.25">
      <c r="A388" s="146" t="s">
        <v>531</v>
      </c>
      <c r="B388" s="46" t="s">
        <v>580</v>
      </c>
      <c r="C388" s="76">
        <v>210</v>
      </c>
      <c r="D388" s="192" t="s">
        <v>523</v>
      </c>
      <c r="E388" s="44"/>
      <c r="F388" s="44">
        <f t="shared" ref="F388" si="69" xml:space="preserve"> C388*E388</f>
        <v>0</v>
      </c>
      <c r="G388" s="50"/>
      <c r="K388" s="55"/>
      <c r="N388" s="55"/>
    </row>
    <row r="389" spans="1:14" ht="14.25" customHeight="1" x14ac:dyDescent="0.25">
      <c r="A389" s="125" t="s">
        <v>532</v>
      </c>
      <c r="B389" s="79" t="s">
        <v>533</v>
      </c>
      <c r="C389" s="76"/>
      <c r="D389" s="192"/>
      <c r="F389" s="194"/>
      <c r="G389" s="50"/>
      <c r="K389" s="55"/>
      <c r="N389" s="55"/>
    </row>
    <row r="390" spans="1:14" ht="14.25" customHeight="1" x14ac:dyDescent="0.25">
      <c r="A390" s="146" t="s">
        <v>534</v>
      </c>
      <c r="B390" s="46" t="s">
        <v>535</v>
      </c>
      <c r="C390" s="76">
        <v>25</v>
      </c>
      <c r="D390" s="192" t="s">
        <v>523</v>
      </c>
      <c r="E390" s="44"/>
      <c r="F390" s="44">
        <f t="shared" ref="F390" si="70" xml:space="preserve"> C390*E390</f>
        <v>0</v>
      </c>
      <c r="G390" s="50"/>
      <c r="K390" s="55"/>
      <c r="N390" s="55"/>
    </row>
    <row r="391" spans="1:14" ht="14.25" customHeight="1" x14ac:dyDescent="0.25">
      <c r="A391" s="146"/>
      <c r="B391" s="46"/>
      <c r="C391" s="76"/>
      <c r="D391" s="192"/>
      <c r="E391" s="44"/>
      <c r="F391" s="44"/>
      <c r="G391" s="50"/>
      <c r="K391" s="55"/>
      <c r="N391" s="55"/>
    </row>
    <row r="392" spans="1:14" ht="14.25" customHeight="1" thickBot="1" x14ac:dyDescent="0.3">
      <c r="A392" s="146"/>
      <c r="B392" s="103" t="s">
        <v>572</v>
      </c>
      <c r="C392" s="104"/>
      <c r="D392" s="123"/>
      <c r="E392" s="137"/>
      <c r="F392" s="100">
        <f>SUM(F382:F390)</f>
        <v>0</v>
      </c>
      <c r="G392" s="50"/>
      <c r="K392" s="55"/>
      <c r="N392" s="55"/>
    </row>
    <row r="393" spans="1:14" ht="14.25" customHeight="1" thickTop="1" x14ac:dyDescent="0.25">
      <c r="A393" s="146"/>
      <c r="B393" s="190"/>
      <c r="C393" s="191"/>
      <c r="D393" s="192"/>
      <c r="E393" s="193"/>
      <c r="F393" s="194"/>
      <c r="G393" s="50"/>
      <c r="K393" s="55"/>
      <c r="N393" s="55"/>
    </row>
    <row r="394" spans="1:14" ht="14.25" customHeight="1" x14ac:dyDescent="0.25">
      <c r="A394" s="144" t="s">
        <v>502</v>
      </c>
      <c r="B394" s="145" t="s">
        <v>536</v>
      </c>
      <c r="C394" s="76"/>
      <c r="D394" s="192"/>
      <c r="E394" s="44"/>
      <c r="F394" s="194"/>
      <c r="G394" s="50"/>
      <c r="K394" s="55"/>
      <c r="N394" s="55"/>
    </row>
    <row r="395" spans="1:14" ht="14.25" customHeight="1" x14ac:dyDescent="0.25">
      <c r="A395" s="125" t="s">
        <v>537</v>
      </c>
      <c r="B395" s="79" t="s">
        <v>538</v>
      </c>
      <c r="C395" s="76"/>
      <c r="D395" s="192"/>
      <c r="E395" s="44"/>
      <c r="F395" s="194"/>
      <c r="G395" s="50"/>
      <c r="K395" s="55"/>
      <c r="N395" s="55"/>
    </row>
    <row r="396" spans="1:14" ht="14.25" customHeight="1" x14ac:dyDescent="0.25">
      <c r="A396" s="124" t="s">
        <v>539</v>
      </c>
      <c r="B396" s="46" t="s">
        <v>540</v>
      </c>
      <c r="C396" s="76">
        <v>90</v>
      </c>
      <c r="D396" s="192" t="s">
        <v>523</v>
      </c>
      <c r="E396" s="44"/>
      <c r="F396" s="44">
        <f t="shared" ref="F396:F402" si="71" xml:space="preserve"> C396*E396</f>
        <v>0</v>
      </c>
      <c r="G396" s="50"/>
      <c r="K396" s="55"/>
      <c r="N396" s="55"/>
    </row>
    <row r="397" spans="1:14" ht="14.25" customHeight="1" x14ac:dyDescent="0.25">
      <c r="A397" s="124" t="s">
        <v>541</v>
      </c>
      <c r="B397" s="46" t="s">
        <v>542</v>
      </c>
      <c r="C397" s="76">
        <v>38</v>
      </c>
      <c r="D397" s="192" t="s">
        <v>523</v>
      </c>
      <c r="E397" s="44"/>
      <c r="F397" s="44">
        <f t="shared" si="71"/>
        <v>0</v>
      </c>
      <c r="G397" s="50"/>
      <c r="K397" s="55"/>
      <c r="N397" s="55"/>
    </row>
    <row r="398" spans="1:14" ht="14.25" customHeight="1" x14ac:dyDescent="0.25">
      <c r="A398" s="124" t="s">
        <v>543</v>
      </c>
      <c r="B398" s="46" t="s">
        <v>544</v>
      </c>
      <c r="C398" s="76">
        <v>1</v>
      </c>
      <c r="D398" s="195" t="s">
        <v>318</v>
      </c>
      <c r="E398" s="44"/>
      <c r="F398" s="44">
        <f t="shared" si="71"/>
        <v>0</v>
      </c>
      <c r="G398" s="50"/>
      <c r="K398" s="55"/>
      <c r="N398" s="55"/>
    </row>
    <row r="399" spans="1:14" ht="14.25" customHeight="1" x14ac:dyDescent="0.25">
      <c r="A399" s="124" t="s">
        <v>545</v>
      </c>
      <c r="B399" s="46" t="s">
        <v>546</v>
      </c>
      <c r="C399" s="76">
        <v>1</v>
      </c>
      <c r="D399" s="195" t="s">
        <v>318</v>
      </c>
      <c r="E399" s="44"/>
      <c r="F399" s="44">
        <f t="shared" si="71"/>
        <v>0</v>
      </c>
      <c r="G399" s="50"/>
      <c r="K399" s="55"/>
      <c r="N399" s="55"/>
    </row>
    <row r="400" spans="1:14" ht="14.25" customHeight="1" x14ac:dyDescent="0.25">
      <c r="A400" s="124" t="s">
        <v>547</v>
      </c>
      <c r="B400" s="46" t="s">
        <v>548</v>
      </c>
      <c r="C400" s="76">
        <v>32</v>
      </c>
      <c r="D400" s="192" t="s">
        <v>523</v>
      </c>
      <c r="E400" s="44"/>
      <c r="F400" s="44">
        <f t="shared" si="71"/>
        <v>0</v>
      </c>
      <c r="G400" s="50"/>
      <c r="K400" s="55"/>
      <c r="N400" s="55"/>
    </row>
    <row r="401" spans="1:14" ht="14.25" customHeight="1" x14ac:dyDescent="0.25">
      <c r="A401" s="124" t="s">
        <v>549</v>
      </c>
      <c r="B401" s="46" t="s">
        <v>550</v>
      </c>
      <c r="C401" s="76">
        <v>110</v>
      </c>
      <c r="D401" s="192" t="s">
        <v>523</v>
      </c>
      <c r="E401" s="44"/>
      <c r="F401" s="44">
        <f t="shared" si="71"/>
        <v>0</v>
      </c>
      <c r="G401" s="50"/>
      <c r="K401" s="55"/>
      <c r="N401" s="55"/>
    </row>
    <row r="402" spans="1:14" ht="14.25" customHeight="1" x14ac:dyDescent="0.25">
      <c r="A402" s="124" t="s">
        <v>551</v>
      </c>
      <c r="B402" s="46" t="s">
        <v>552</v>
      </c>
      <c r="C402" s="76">
        <v>36</v>
      </c>
      <c r="D402" s="192" t="s">
        <v>523</v>
      </c>
      <c r="E402" s="44"/>
      <c r="F402" s="44">
        <f t="shared" si="71"/>
        <v>0</v>
      </c>
      <c r="G402" s="50"/>
      <c r="K402" s="55"/>
      <c r="N402" s="55"/>
    </row>
    <row r="403" spans="1:14" ht="14.25" customHeight="1" x14ac:dyDescent="0.25">
      <c r="A403" s="125" t="s">
        <v>553</v>
      </c>
      <c r="B403" s="79" t="s">
        <v>554</v>
      </c>
      <c r="C403" s="76"/>
      <c r="D403" s="192"/>
      <c r="E403" s="44"/>
      <c r="F403" s="194"/>
      <c r="G403" s="50"/>
      <c r="K403" s="55"/>
      <c r="N403" s="55"/>
    </row>
    <row r="404" spans="1:14" ht="14.25" customHeight="1" x14ac:dyDescent="0.25">
      <c r="A404" s="124" t="s">
        <v>555</v>
      </c>
      <c r="B404" s="46" t="s">
        <v>556</v>
      </c>
      <c r="C404" s="76">
        <v>2</v>
      </c>
      <c r="D404" s="192" t="s">
        <v>137</v>
      </c>
      <c r="E404" s="107"/>
      <c r="F404" s="44">
        <f t="shared" ref="F404:F405" si="72" xml:space="preserve"> C404*E404</f>
        <v>0</v>
      </c>
      <c r="G404" s="50"/>
      <c r="K404" s="55"/>
      <c r="N404" s="55"/>
    </row>
    <row r="405" spans="1:14" ht="14.25" customHeight="1" x14ac:dyDescent="0.25">
      <c r="A405" s="124" t="s">
        <v>557</v>
      </c>
      <c r="B405" s="46" t="s">
        <v>558</v>
      </c>
      <c r="C405" s="76">
        <v>2</v>
      </c>
      <c r="D405" s="192" t="s">
        <v>137</v>
      </c>
      <c r="E405" s="107"/>
      <c r="F405" s="44">
        <f t="shared" si="72"/>
        <v>0</v>
      </c>
      <c r="G405" s="50"/>
      <c r="K405" s="55"/>
      <c r="N405" s="55"/>
    </row>
    <row r="406" spans="1:14" ht="14.25" customHeight="1" x14ac:dyDescent="0.25">
      <c r="A406" s="125" t="s">
        <v>559</v>
      </c>
      <c r="B406" s="79" t="s">
        <v>560</v>
      </c>
      <c r="C406" s="76"/>
      <c r="D406" s="192"/>
      <c r="E406" s="44"/>
      <c r="F406" s="194"/>
      <c r="G406" s="50"/>
      <c r="K406" s="55"/>
      <c r="N406" s="55"/>
    </row>
    <row r="407" spans="1:14" ht="14.25" customHeight="1" x14ac:dyDescent="0.25">
      <c r="A407" s="124" t="s">
        <v>561</v>
      </c>
      <c r="B407" s="46" t="s">
        <v>562</v>
      </c>
      <c r="C407" s="76">
        <v>2</v>
      </c>
      <c r="D407" s="192" t="s">
        <v>137</v>
      </c>
      <c r="E407" s="44"/>
      <c r="F407" s="44">
        <f t="shared" ref="F407" si="73" xml:space="preserve"> C407*E407</f>
        <v>0</v>
      </c>
      <c r="G407" s="50"/>
      <c r="K407" s="55"/>
      <c r="N407" s="55"/>
    </row>
    <row r="408" spans="1:14" ht="14.25" customHeight="1" x14ac:dyDescent="0.25">
      <c r="A408" s="125" t="s">
        <v>563</v>
      </c>
      <c r="B408" s="79" t="s">
        <v>564</v>
      </c>
      <c r="C408" s="76"/>
      <c r="D408" s="192"/>
      <c r="E408" s="44"/>
      <c r="F408" s="44"/>
      <c r="G408" s="50"/>
      <c r="K408" s="55"/>
      <c r="N408" s="55"/>
    </row>
    <row r="409" spans="1:14" ht="14.25" customHeight="1" x14ac:dyDescent="0.25">
      <c r="A409" s="124" t="s">
        <v>565</v>
      </c>
      <c r="B409" s="46" t="s">
        <v>621</v>
      </c>
      <c r="C409" s="76">
        <v>36</v>
      </c>
      <c r="D409" s="192" t="s">
        <v>523</v>
      </c>
      <c r="E409" s="44"/>
      <c r="F409" s="44">
        <f t="shared" ref="F409:F410" si="74" xml:space="preserve"> C409*E409</f>
        <v>0</v>
      </c>
      <c r="G409" s="50"/>
      <c r="K409" s="55"/>
      <c r="N409" s="55"/>
    </row>
    <row r="410" spans="1:14" ht="14.25" customHeight="1" x14ac:dyDescent="0.25">
      <c r="A410" s="124" t="s">
        <v>566</v>
      </c>
      <c r="B410" s="46" t="s">
        <v>567</v>
      </c>
      <c r="C410" s="76">
        <v>38</v>
      </c>
      <c r="D410" s="192" t="s">
        <v>523</v>
      </c>
      <c r="E410" s="44"/>
      <c r="F410" s="44">
        <f t="shared" si="74"/>
        <v>0</v>
      </c>
      <c r="G410" s="50"/>
      <c r="K410" s="55"/>
      <c r="N410" s="55"/>
    </row>
    <row r="411" spans="1:14" ht="14.25" customHeight="1" x14ac:dyDescent="0.25">
      <c r="A411" s="124"/>
      <c r="B411" s="46"/>
      <c r="C411" s="76"/>
      <c r="D411" s="192"/>
      <c r="E411" s="44"/>
      <c r="F411" s="44"/>
      <c r="G411" s="50"/>
      <c r="K411" s="55"/>
      <c r="N411" s="55"/>
    </row>
    <row r="412" spans="1:14" ht="14.25" customHeight="1" thickBot="1" x14ac:dyDescent="0.3">
      <c r="A412" s="124"/>
      <c r="B412" s="103" t="s">
        <v>573</v>
      </c>
      <c r="C412" s="104"/>
      <c r="D412" s="123"/>
      <c r="E412" s="137"/>
      <c r="F412" s="100">
        <f>SUM(F396:F410)</f>
        <v>0</v>
      </c>
      <c r="G412" s="50"/>
      <c r="K412" s="55"/>
      <c r="N412" s="55"/>
    </row>
    <row r="413" spans="1:14" ht="14.25" customHeight="1" thickTop="1" x14ac:dyDescent="0.25">
      <c r="A413" s="146"/>
      <c r="B413" s="190"/>
      <c r="C413" s="76"/>
      <c r="D413" s="192"/>
      <c r="E413" s="44"/>
      <c r="F413" s="194"/>
      <c r="G413" s="50"/>
      <c r="K413" s="55"/>
      <c r="N413" s="55"/>
    </row>
    <row r="414" spans="1:14" ht="14.25" customHeight="1" x14ac:dyDescent="0.25">
      <c r="A414" s="144" t="s">
        <v>504</v>
      </c>
      <c r="B414" s="145" t="s">
        <v>568</v>
      </c>
      <c r="C414" s="76"/>
      <c r="D414" s="192"/>
      <c r="E414" s="44"/>
      <c r="F414" s="194"/>
      <c r="G414" s="50"/>
      <c r="K414" s="55"/>
      <c r="N414" s="55"/>
    </row>
    <row r="415" spans="1:14" ht="14.25" customHeight="1" x14ac:dyDescent="0.25">
      <c r="A415" s="124" t="s">
        <v>569</v>
      </c>
      <c r="B415" s="46" t="s">
        <v>570</v>
      </c>
      <c r="C415" s="76">
        <v>136</v>
      </c>
      <c r="D415" s="192" t="s">
        <v>523</v>
      </c>
      <c r="E415" s="44"/>
      <c r="F415" s="44">
        <f t="shared" ref="F415" si="75" xml:space="preserve"> C415*E415</f>
        <v>0</v>
      </c>
      <c r="G415" s="50"/>
      <c r="K415" s="55"/>
      <c r="N415" s="55"/>
    </row>
    <row r="416" spans="1:14" ht="14.25" customHeight="1" x14ac:dyDescent="0.25">
      <c r="A416" s="124"/>
      <c r="B416" s="46"/>
      <c r="C416" s="76"/>
      <c r="D416" s="192"/>
      <c r="E416" s="44"/>
      <c r="F416" s="44"/>
      <c r="G416" s="50"/>
      <c r="K416" s="55"/>
      <c r="N416" s="55"/>
    </row>
    <row r="417" spans="1:14" ht="14.25" customHeight="1" thickBot="1" x14ac:dyDescent="0.3">
      <c r="A417" s="35"/>
      <c r="B417" s="103" t="s">
        <v>574</v>
      </c>
      <c r="C417" s="104"/>
      <c r="D417" s="123"/>
      <c r="E417" s="137"/>
      <c r="F417" s="100">
        <f>SUM(F415:F416)</f>
        <v>0</v>
      </c>
      <c r="K417" s="55"/>
      <c r="N417"/>
    </row>
    <row r="418" spans="1:14" ht="14.25" customHeight="1" thickTop="1" x14ac:dyDescent="0.25">
      <c r="A418" s="35"/>
      <c r="B418" s="190"/>
      <c r="C418" s="191"/>
      <c r="D418" s="192"/>
      <c r="E418" s="193"/>
      <c r="F418" s="194"/>
      <c r="K418" s="55"/>
      <c r="N418"/>
    </row>
    <row r="419" spans="1:14" ht="14.25" customHeight="1" x14ac:dyDescent="0.25">
      <c r="A419" s="215" t="s">
        <v>500</v>
      </c>
      <c r="B419" s="216" t="s">
        <v>622</v>
      </c>
      <c r="C419" s="217"/>
      <c r="D419" s="218"/>
      <c r="E419" s="219"/>
      <c r="F419" s="220"/>
      <c r="K419" s="55"/>
      <c r="N419"/>
    </row>
    <row r="420" spans="1:14" ht="14.25" customHeight="1" x14ac:dyDescent="0.25">
      <c r="A420" s="125" t="s">
        <v>631</v>
      </c>
      <c r="B420" s="79" t="s">
        <v>452</v>
      </c>
      <c r="C420" s="191"/>
      <c r="D420" s="192"/>
      <c r="E420" s="193"/>
      <c r="F420" s="194"/>
      <c r="K420" s="55"/>
      <c r="N420"/>
    </row>
    <row r="421" spans="1:14" ht="14.25" customHeight="1" x14ac:dyDescent="0.25">
      <c r="A421" s="122" t="s">
        <v>669</v>
      </c>
      <c r="B421" s="46" t="s">
        <v>21</v>
      </c>
      <c r="C421" s="191"/>
      <c r="D421" s="192"/>
      <c r="E421" s="193"/>
      <c r="F421" s="194"/>
      <c r="K421" s="55"/>
      <c r="N421"/>
    </row>
    <row r="422" spans="1:14" ht="14.25" customHeight="1" x14ac:dyDescent="0.25">
      <c r="A422" s="231" t="s">
        <v>10</v>
      </c>
      <c r="B422" s="158" t="s">
        <v>670</v>
      </c>
      <c r="C422" s="114">
        <v>174</v>
      </c>
      <c r="D422" s="89" t="s">
        <v>449</v>
      </c>
      <c r="E422" s="44"/>
      <c r="F422" s="44">
        <f xml:space="preserve"> C422*E422</f>
        <v>0</v>
      </c>
      <c r="K422" s="55"/>
      <c r="N422"/>
    </row>
    <row r="423" spans="1:14" ht="14.25" customHeight="1" x14ac:dyDescent="0.25">
      <c r="A423" s="231" t="s">
        <v>22</v>
      </c>
      <c r="B423" s="158" t="s">
        <v>578</v>
      </c>
      <c r="C423" s="114">
        <v>15</v>
      </c>
      <c r="D423" s="89" t="s">
        <v>449</v>
      </c>
      <c r="E423" s="44"/>
      <c r="F423" s="44">
        <f xml:space="preserve"> C423*E423</f>
        <v>0</v>
      </c>
      <c r="K423" s="55"/>
      <c r="N423"/>
    </row>
    <row r="424" spans="1:14" ht="14.25" customHeight="1" x14ac:dyDescent="0.25">
      <c r="A424" s="122" t="s">
        <v>671</v>
      </c>
      <c r="B424" s="46" t="s">
        <v>672</v>
      </c>
      <c r="C424" s="191"/>
      <c r="D424" s="192"/>
      <c r="E424" s="193"/>
      <c r="F424" s="194"/>
      <c r="K424" s="55"/>
      <c r="N424"/>
    </row>
    <row r="425" spans="1:14" ht="14.25" customHeight="1" x14ac:dyDescent="0.25">
      <c r="A425" s="231" t="s">
        <v>10</v>
      </c>
      <c r="B425" s="46" t="s">
        <v>406</v>
      </c>
      <c r="C425" s="114">
        <v>28</v>
      </c>
      <c r="D425" s="52" t="s">
        <v>408</v>
      </c>
      <c r="E425" s="44"/>
      <c r="F425" s="44">
        <f t="shared" ref="F425" si="76" xml:space="preserve"> C425*E425</f>
        <v>0</v>
      </c>
      <c r="K425" s="55"/>
      <c r="N425"/>
    </row>
    <row r="426" spans="1:14" ht="14.25" customHeight="1" x14ac:dyDescent="0.25">
      <c r="A426" s="122" t="s">
        <v>673</v>
      </c>
      <c r="B426" s="46" t="s">
        <v>413</v>
      </c>
      <c r="C426" s="114">
        <v>2</v>
      </c>
      <c r="D426" s="52" t="s">
        <v>297</v>
      </c>
      <c r="E426" s="44"/>
      <c r="F426" s="44">
        <f t="shared" ref="F426" si="77" xml:space="preserve"> C426*E426</f>
        <v>0</v>
      </c>
      <c r="K426" s="55"/>
      <c r="N426"/>
    </row>
    <row r="427" spans="1:14" ht="14.25" customHeight="1" x14ac:dyDescent="0.25">
      <c r="A427" s="35" t="s">
        <v>632</v>
      </c>
      <c r="B427" s="46" t="s">
        <v>633</v>
      </c>
      <c r="C427" s="24"/>
      <c r="K427" s="55"/>
      <c r="N427"/>
    </row>
    <row r="428" spans="1:14" ht="14.25" customHeight="1" x14ac:dyDescent="0.25">
      <c r="A428" s="231" t="s">
        <v>10</v>
      </c>
      <c r="B428" s="46" t="s">
        <v>644</v>
      </c>
      <c r="C428" s="76">
        <v>1</v>
      </c>
      <c r="D428" s="52" t="s">
        <v>297</v>
      </c>
      <c r="E428" s="44"/>
      <c r="F428" s="44">
        <f t="shared" ref="F428" si="78" xml:space="preserve"> C428*E428</f>
        <v>0</v>
      </c>
      <c r="K428" s="55"/>
      <c r="N428"/>
    </row>
    <row r="429" spans="1:14" ht="14.25" customHeight="1" x14ac:dyDescent="0.25">
      <c r="A429" s="125" t="s">
        <v>634</v>
      </c>
      <c r="B429" s="79" t="s">
        <v>636</v>
      </c>
      <c r="C429" s="191"/>
      <c r="D429" s="192"/>
      <c r="E429" s="193"/>
      <c r="F429" s="194"/>
      <c r="K429" s="55"/>
      <c r="N429"/>
    </row>
    <row r="430" spans="1:14" ht="14.25" customHeight="1" x14ac:dyDescent="0.25">
      <c r="A430" s="122" t="s">
        <v>645</v>
      </c>
      <c r="B430" s="228" t="s">
        <v>635</v>
      </c>
      <c r="C430" s="191"/>
      <c r="D430" s="192"/>
      <c r="E430" s="193"/>
      <c r="F430" s="194"/>
      <c r="K430" s="55"/>
      <c r="N430"/>
    </row>
    <row r="431" spans="1:14" ht="14.25" customHeight="1" x14ac:dyDescent="0.25">
      <c r="A431" s="35" t="s">
        <v>637</v>
      </c>
      <c r="B431" s="71" t="s">
        <v>638</v>
      </c>
      <c r="C431" s="24"/>
      <c r="K431" s="55"/>
      <c r="N431"/>
    </row>
    <row r="432" spans="1:14" ht="14.25" customHeight="1" x14ac:dyDescent="0.25">
      <c r="A432" s="231" t="s">
        <v>10</v>
      </c>
      <c r="B432" s="229" t="s">
        <v>659</v>
      </c>
      <c r="C432" s="76">
        <v>90</v>
      </c>
      <c r="D432" s="52" t="s">
        <v>17</v>
      </c>
      <c r="E432" s="44"/>
      <c r="F432" s="44">
        <f t="shared" ref="F432" si="79" xml:space="preserve"> C432*E432</f>
        <v>0</v>
      </c>
      <c r="K432" s="55"/>
      <c r="N432"/>
    </row>
    <row r="433" spans="1:14" ht="14.25" customHeight="1" x14ac:dyDescent="0.25">
      <c r="A433" s="35" t="s">
        <v>647</v>
      </c>
      <c r="B433" s="46" t="s">
        <v>648</v>
      </c>
      <c r="C433" s="76"/>
      <c r="D433" s="52"/>
      <c r="E433" s="44"/>
      <c r="F433" s="44"/>
      <c r="K433" s="55"/>
      <c r="N433"/>
    </row>
    <row r="434" spans="1:14" ht="14.25" customHeight="1" x14ac:dyDescent="0.25">
      <c r="A434" s="231" t="s">
        <v>10</v>
      </c>
      <c r="B434" s="71" t="s">
        <v>650</v>
      </c>
      <c r="C434" s="76">
        <v>1</v>
      </c>
      <c r="D434" s="52" t="s">
        <v>297</v>
      </c>
      <c r="E434" s="203"/>
      <c r="F434" s="44">
        <f t="shared" ref="F434" si="80" xml:space="preserve"> C434*E434</f>
        <v>0</v>
      </c>
      <c r="K434" s="55"/>
      <c r="N434"/>
    </row>
    <row r="435" spans="1:14" ht="14.25" customHeight="1" x14ac:dyDescent="0.25">
      <c r="A435" s="231" t="s">
        <v>22</v>
      </c>
      <c r="B435" s="71" t="s">
        <v>649</v>
      </c>
      <c r="C435" s="76">
        <v>1</v>
      </c>
      <c r="D435" s="52" t="s">
        <v>297</v>
      </c>
      <c r="E435" s="203"/>
      <c r="F435" s="44">
        <f t="shared" ref="F435" si="81" xml:space="preserve"> C435*E435</f>
        <v>0</v>
      </c>
      <c r="K435" s="55"/>
      <c r="N435"/>
    </row>
    <row r="436" spans="1:14" ht="14.25" customHeight="1" x14ac:dyDescent="0.25">
      <c r="A436" s="35" t="s">
        <v>639</v>
      </c>
      <c r="B436" s="46" t="s">
        <v>646</v>
      </c>
      <c r="C436" s="76"/>
      <c r="D436" s="52"/>
      <c r="E436" s="44"/>
      <c r="F436" s="44"/>
      <c r="K436" s="55"/>
      <c r="N436"/>
    </row>
    <row r="437" spans="1:14" ht="14.25" customHeight="1" x14ac:dyDescent="0.25">
      <c r="A437" s="35" t="s">
        <v>640</v>
      </c>
      <c r="B437" s="225" t="s">
        <v>641</v>
      </c>
      <c r="C437" s="24"/>
      <c r="K437" s="55"/>
      <c r="N437"/>
    </row>
    <row r="438" spans="1:14" ht="14.25" customHeight="1" x14ac:dyDescent="0.25">
      <c r="A438" s="231" t="s">
        <v>10</v>
      </c>
      <c r="B438" s="229" t="s">
        <v>651</v>
      </c>
      <c r="C438" s="76">
        <v>1</v>
      </c>
      <c r="D438" s="52" t="s">
        <v>297</v>
      </c>
      <c r="E438" s="203"/>
      <c r="F438" s="44">
        <f t="shared" ref="F438" si="82" xml:space="preserve"> C438*E438</f>
        <v>0</v>
      </c>
      <c r="K438" s="55"/>
      <c r="N438"/>
    </row>
    <row r="439" spans="1:14" ht="14.25" customHeight="1" x14ac:dyDescent="0.25">
      <c r="A439" s="35" t="s">
        <v>665</v>
      </c>
      <c r="B439" s="46" t="s">
        <v>666</v>
      </c>
      <c r="C439" s="76"/>
      <c r="D439" s="52"/>
      <c r="E439" s="44"/>
      <c r="F439" s="44"/>
      <c r="K439" s="55"/>
      <c r="N439"/>
    </row>
    <row r="440" spans="1:14" ht="14.25" customHeight="1" x14ac:dyDescent="0.25">
      <c r="A440" s="231" t="s">
        <v>10</v>
      </c>
      <c r="B440" s="71" t="s">
        <v>667</v>
      </c>
      <c r="C440" s="76">
        <v>1</v>
      </c>
      <c r="D440" s="52" t="s">
        <v>318</v>
      </c>
      <c r="E440" s="203"/>
      <c r="F440" s="44">
        <f t="shared" ref="F440" si="83" xml:space="preserve"> C440*E440</f>
        <v>0</v>
      </c>
      <c r="K440" s="55"/>
      <c r="N440"/>
    </row>
    <row r="441" spans="1:14" ht="14.25" customHeight="1" x14ac:dyDescent="0.25">
      <c r="A441" s="125" t="s">
        <v>642</v>
      </c>
      <c r="B441" s="79" t="s">
        <v>643</v>
      </c>
      <c r="C441" s="191"/>
      <c r="D441" s="192"/>
      <c r="E441" s="193"/>
      <c r="F441" s="194"/>
      <c r="K441" s="55"/>
      <c r="N441"/>
    </row>
    <row r="442" spans="1:14" ht="14.25" customHeight="1" x14ac:dyDescent="0.25">
      <c r="A442" s="35" t="s">
        <v>652</v>
      </c>
      <c r="B442" s="46" t="s">
        <v>653</v>
      </c>
      <c r="C442" s="24"/>
      <c r="K442" s="55"/>
      <c r="N442"/>
    </row>
    <row r="443" spans="1:14" ht="14.25" customHeight="1" x14ac:dyDescent="0.25">
      <c r="A443" s="35" t="s">
        <v>654</v>
      </c>
      <c r="B443" s="225" t="s">
        <v>655</v>
      </c>
      <c r="C443" s="76"/>
      <c r="D443" s="52"/>
      <c r="E443" s="44"/>
      <c r="F443" s="44"/>
      <c r="K443" s="55"/>
      <c r="N443"/>
    </row>
    <row r="444" spans="1:14" ht="14.25" customHeight="1" x14ac:dyDescent="0.25">
      <c r="A444" s="231" t="s">
        <v>10</v>
      </c>
      <c r="B444" s="229" t="s">
        <v>656</v>
      </c>
      <c r="C444" s="76">
        <v>46</v>
      </c>
      <c r="D444" s="52" t="s">
        <v>17</v>
      </c>
      <c r="E444" s="44"/>
      <c r="F444" s="44">
        <f t="shared" ref="F444" si="84" xml:space="preserve"> C444*E444</f>
        <v>0</v>
      </c>
      <c r="K444" s="55"/>
      <c r="N444"/>
    </row>
    <row r="445" spans="1:14" ht="14.25" customHeight="1" x14ac:dyDescent="0.25">
      <c r="A445" s="35" t="s">
        <v>657</v>
      </c>
      <c r="B445" s="225" t="s">
        <v>658</v>
      </c>
      <c r="C445" s="76"/>
      <c r="D445" s="52"/>
      <c r="E445" s="44"/>
      <c r="F445" s="44"/>
      <c r="K445" s="55"/>
      <c r="N445"/>
    </row>
    <row r="446" spans="1:14" ht="14.25" customHeight="1" x14ac:dyDescent="0.25">
      <c r="A446" s="231" t="s">
        <v>10</v>
      </c>
      <c r="B446" s="229" t="s">
        <v>656</v>
      </c>
      <c r="C446" s="76">
        <v>2</v>
      </c>
      <c r="D446" s="52" t="s">
        <v>297</v>
      </c>
      <c r="E446" s="44"/>
      <c r="F446" s="44">
        <f t="shared" ref="F446" si="85" xml:space="preserve"> C446*E446</f>
        <v>0</v>
      </c>
      <c r="K446" s="55"/>
      <c r="N446"/>
    </row>
    <row r="447" spans="1:14" ht="14.25" customHeight="1" x14ac:dyDescent="0.25">
      <c r="A447" s="35" t="s">
        <v>660</v>
      </c>
      <c r="B447" s="46" t="s">
        <v>661</v>
      </c>
      <c r="C447" s="76"/>
      <c r="D447" s="52"/>
      <c r="E447" s="44"/>
      <c r="F447" s="44"/>
      <c r="K447" s="55"/>
      <c r="N447"/>
    </row>
    <row r="448" spans="1:14" ht="14.25" customHeight="1" x14ac:dyDescent="0.25">
      <c r="A448" s="231" t="s">
        <v>10</v>
      </c>
      <c r="B448" s="71" t="s">
        <v>662</v>
      </c>
      <c r="C448" s="76">
        <v>2</v>
      </c>
      <c r="D448" s="52" t="s">
        <v>297</v>
      </c>
      <c r="E448" s="203"/>
      <c r="F448" s="44">
        <f t="shared" ref="F448" si="86" xml:space="preserve"> C448*E448</f>
        <v>0</v>
      </c>
      <c r="K448" s="55"/>
      <c r="N448"/>
    </row>
    <row r="449" spans="1:14" ht="14.25" customHeight="1" x14ac:dyDescent="0.25">
      <c r="A449" s="35" t="s">
        <v>663</v>
      </c>
      <c r="B449" s="94" t="s">
        <v>646</v>
      </c>
      <c r="C449" s="76"/>
      <c r="D449" s="52"/>
      <c r="E449" s="44"/>
      <c r="F449" s="44"/>
      <c r="K449" s="55"/>
      <c r="N449"/>
    </row>
    <row r="450" spans="1:14" ht="14.25" customHeight="1" x14ac:dyDescent="0.25">
      <c r="A450" s="35" t="s">
        <v>664</v>
      </c>
      <c r="B450" s="225" t="s">
        <v>641</v>
      </c>
      <c r="C450" s="76"/>
      <c r="D450" s="52"/>
      <c r="E450" s="44"/>
      <c r="F450" s="44"/>
      <c r="K450" s="55"/>
      <c r="N450"/>
    </row>
    <row r="451" spans="1:14" ht="14.25" customHeight="1" x14ac:dyDescent="0.25">
      <c r="A451" s="231" t="s">
        <v>10</v>
      </c>
      <c r="B451" s="229" t="s">
        <v>651</v>
      </c>
      <c r="C451" s="76">
        <v>2</v>
      </c>
      <c r="D451" s="52" t="s">
        <v>297</v>
      </c>
      <c r="E451" s="203"/>
      <c r="F451" s="44">
        <f t="shared" ref="F451" si="87" xml:space="preserve"> C451*E451</f>
        <v>0</v>
      </c>
      <c r="K451" s="55"/>
      <c r="N451"/>
    </row>
    <row r="452" spans="1:14" ht="14.25" customHeight="1" x14ac:dyDescent="0.25">
      <c r="A452" s="35"/>
      <c r="B452" s="46"/>
      <c r="C452" s="76"/>
      <c r="D452" s="52"/>
      <c r="E452" s="102"/>
      <c r="F452" s="44"/>
      <c r="K452" s="55"/>
      <c r="N452"/>
    </row>
    <row r="453" spans="1:14" ht="14.25" customHeight="1" thickBot="1" x14ac:dyDescent="0.3">
      <c r="A453" s="35"/>
      <c r="B453" s="103" t="s">
        <v>668</v>
      </c>
      <c r="C453" s="104"/>
      <c r="D453" s="123"/>
      <c r="E453" s="137"/>
      <c r="F453" s="100">
        <f>SUM(F420:F452)</f>
        <v>0</v>
      </c>
      <c r="K453" s="55"/>
      <c r="N453"/>
    </row>
    <row r="454" spans="1:14" ht="14.25" customHeight="1" thickTop="1" x14ac:dyDescent="0.25">
      <c r="A454" s="35"/>
      <c r="B454" s="190"/>
      <c r="C454" s="191"/>
      <c r="D454" s="192"/>
      <c r="E454" s="193"/>
      <c r="F454" s="194"/>
      <c r="K454" s="55"/>
      <c r="N454"/>
    </row>
    <row r="455" spans="1:14" ht="14.25" customHeight="1" x14ac:dyDescent="0.25">
      <c r="A455" s="144" t="s">
        <v>505</v>
      </c>
      <c r="B455" s="145" t="s">
        <v>581</v>
      </c>
      <c r="C455" s="76"/>
      <c r="D455" s="192"/>
      <c r="E455" s="44"/>
      <c r="F455" s="194"/>
      <c r="G455" s="50"/>
      <c r="K455" s="55"/>
      <c r="N455" s="55"/>
    </row>
    <row r="456" spans="1:14" ht="14.25" customHeight="1" x14ac:dyDescent="0.25">
      <c r="A456" s="125" t="s">
        <v>582</v>
      </c>
      <c r="B456" s="79" t="s">
        <v>452</v>
      </c>
      <c r="C456" s="76"/>
      <c r="D456" s="192"/>
      <c r="E456" s="44"/>
      <c r="F456" s="44"/>
      <c r="G456" s="50"/>
      <c r="K456" s="55"/>
      <c r="N456" s="55"/>
    </row>
    <row r="457" spans="1:14" ht="14.25" customHeight="1" x14ac:dyDescent="0.25">
      <c r="A457" s="232" t="s">
        <v>682</v>
      </c>
      <c r="B457" s="233" t="s">
        <v>683</v>
      </c>
      <c r="C457" s="76"/>
      <c r="D457" s="192"/>
      <c r="E457" s="44"/>
      <c r="F457" s="44"/>
      <c r="G457" s="50"/>
      <c r="K457" s="55"/>
      <c r="N457" s="55"/>
    </row>
    <row r="458" spans="1:14" ht="14.25" customHeight="1" x14ac:dyDescent="0.25">
      <c r="A458" s="231" t="s">
        <v>10</v>
      </c>
      <c r="B458" s="71" t="s">
        <v>595</v>
      </c>
      <c r="C458" s="76">
        <v>205</v>
      </c>
      <c r="D458" s="52" t="s">
        <v>408</v>
      </c>
      <c r="E458" s="44"/>
      <c r="F458" s="44">
        <f t="shared" ref="F458:F459" si="88" xml:space="preserve"> C458*E458</f>
        <v>0</v>
      </c>
      <c r="G458" s="50"/>
      <c r="K458" s="55"/>
      <c r="N458" s="55"/>
    </row>
    <row r="459" spans="1:14" ht="14.25" customHeight="1" x14ac:dyDescent="0.25">
      <c r="A459" s="231" t="s">
        <v>22</v>
      </c>
      <c r="B459" s="71" t="s">
        <v>583</v>
      </c>
      <c r="C459" s="76">
        <v>59</v>
      </c>
      <c r="D459" s="52" t="s">
        <v>408</v>
      </c>
      <c r="E459" s="44"/>
      <c r="F459" s="44">
        <f t="shared" si="88"/>
        <v>0</v>
      </c>
      <c r="G459" s="50"/>
      <c r="K459" s="55"/>
      <c r="N459" s="55"/>
    </row>
    <row r="460" spans="1:14" ht="14.25" customHeight="1" x14ac:dyDescent="0.25">
      <c r="A460" s="125" t="s">
        <v>584</v>
      </c>
      <c r="B460" s="79" t="s">
        <v>585</v>
      </c>
      <c r="C460" s="76"/>
      <c r="D460" s="192"/>
      <c r="E460" s="44"/>
      <c r="F460" s="44"/>
      <c r="G460" s="50"/>
      <c r="K460" s="55"/>
      <c r="N460" s="55"/>
    </row>
    <row r="461" spans="1:14" ht="14.25" customHeight="1" x14ac:dyDescent="0.25">
      <c r="A461" s="226" t="s">
        <v>592</v>
      </c>
      <c r="B461" s="46" t="s">
        <v>586</v>
      </c>
      <c r="C461" s="76">
        <v>265</v>
      </c>
      <c r="D461" s="52" t="s">
        <v>408</v>
      </c>
      <c r="E461" s="44"/>
      <c r="F461" s="44">
        <f t="shared" ref="F461:F462" si="89" xml:space="preserve"> C461*E461</f>
        <v>0</v>
      </c>
      <c r="G461" s="50"/>
      <c r="K461" s="55"/>
      <c r="N461" s="55"/>
    </row>
    <row r="462" spans="1:14" ht="14.25" customHeight="1" x14ac:dyDescent="0.25">
      <c r="A462" s="226" t="s">
        <v>596</v>
      </c>
      <c r="B462" s="46" t="s">
        <v>587</v>
      </c>
      <c r="C462" s="76">
        <v>365</v>
      </c>
      <c r="D462" s="192" t="s">
        <v>523</v>
      </c>
      <c r="E462" s="44"/>
      <c r="F462" s="44">
        <f t="shared" si="89"/>
        <v>0</v>
      </c>
      <c r="G462" s="50"/>
      <c r="K462" s="55"/>
      <c r="N462" s="55"/>
    </row>
    <row r="463" spans="1:14" ht="14.25" customHeight="1" x14ac:dyDescent="0.25">
      <c r="A463" s="125" t="s">
        <v>588</v>
      </c>
      <c r="B463" s="79" t="s">
        <v>589</v>
      </c>
      <c r="C463" s="76"/>
      <c r="D463" s="192"/>
      <c r="E463" s="44"/>
      <c r="F463" s="44"/>
      <c r="G463" s="50"/>
      <c r="K463" s="55"/>
      <c r="N463" s="55"/>
    </row>
    <row r="464" spans="1:14" ht="14.25" customHeight="1" x14ac:dyDescent="0.25">
      <c r="A464" s="124" t="s">
        <v>590</v>
      </c>
      <c r="B464" s="46" t="s">
        <v>593</v>
      </c>
      <c r="C464" s="76">
        <v>140</v>
      </c>
      <c r="D464" s="192" t="s">
        <v>523</v>
      </c>
      <c r="E464" s="44"/>
      <c r="F464" s="44">
        <f t="shared" ref="F464:F465" si="90" xml:space="preserve"> C464*E464</f>
        <v>0</v>
      </c>
      <c r="G464" s="50"/>
      <c r="K464" s="55"/>
      <c r="N464" s="55"/>
    </row>
    <row r="465" spans="1:14" ht="14.25" customHeight="1" x14ac:dyDescent="0.25">
      <c r="A465" s="124" t="s">
        <v>591</v>
      </c>
      <c r="B465" s="46" t="s">
        <v>684</v>
      </c>
      <c r="C465" s="76">
        <v>101</v>
      </c>
      <c r="D465" s="192" t="s">
        <v>523</v>
      </c>
      <c r="E465" s="44"/>
      <c r="F465" s="44">
        <f t="shared" si="90"/>
        <v>0</v>
      </c>
      <c r="G465" s="50"/>
      <c r="K465" s="55"/>
      <c r="N465" s="55"/>
    </row>
    <row r="466" spans="1:14" ht="14.25" customHeight="1" x14ac:dyDescent="0.25">
      <c r="A466" s="124"/>
      <c r="B466" s="46"/>
      <c r="C466" s="76"/>
      <c r="D466" s="192"/>
      <c r="E466" s="44"/>
      <c r="F466" s="44"/>
      <c r="G466" s="50"/>
      <c r="K466" s="55"/>
      <c r="N466" s="55"/>
    </row>
    <row r="467" spans="1:14" ht="14.25" customHeight="1" thickBot="1" x14ac:dyDescent="0.3">
      <c r="A467" s="35"/>
      <c r="B467" s="103" t="s">
        <v>594</v>
      </c>
      <c r="C467" s="104"/>
      <c r="D467" s="123"/>
      <c r="E467" s="137"/>
      <c r="F467" s="100">
        <f>SUM(F458:F465)</f>
        <v>0</v>
      </c>
      <c r="K467" s="55"/>
      <c r="N467"/>
    </row>
    <row r="468" spans="1:14" ht="14.25" customHeight="1" thickTop="1" x14ac:dyDescent="0.25">
      <c r="A468" s="35"/>
      <c r="B468" s="46"/>
      <c r="C468" s="87"/>
      <c r="D468" s="36"/>
      <c r="E468" s="37"/>
      <c r="F468" s="37"/>
      <c r="K468" s="55"/>
      <c r="N468"/>
    </row>
    <row r="469" spans="1:14" ht="14.25" customHeight="1" x14ac:dyDescent="0.25">
      <c r="A469" s="147"/>
      <c r="B469" s="148" t="s">
        <v>359</v>
      </c>
      <c r="C469" s="149"/>
      <c r="D469" s="150"/>
      <c r="E469" s="151"/>
      <c r="F469" s="152">
        <f>+F417+F412+F392+F378+F328+F277+F158+F113+F94+F56+F33+F467+F453</f>
        <v>0</v>
      </c>
      <c r="K469" s="55"/>
      <c r="N469" s="55"/>
    </row>
    <row r="470" spans="1:14" ht="14.25" customHeight="1" x14ac:dyDescent="0.25">
      <c r="A470" s="25"/>
      <c r="B470" s="32"/>
      <c r="C470" s="90"/>
      <c r="D470" s="30"/>
      <c r="K470" s="55"/>
      <c r="N470"/>
    </row>
    <row r="471" spans="1:14" ht="14.25" customHeight="1" x14ac:dyDescent="0.25">
      <c r="A471" s="25"/>
      <c r="B471" s="51"/>
      <c r="C471" s="91"/>
      <c r="D471" s="27"/>
      <c r="K471" s="61"/>
      <c r="N471" s="63"/>
    </row>
    <row r="472" spans="1:14" ht="14.25" customHeight="1" x14ac:dyDescent="0.25">
      <c r="A472" s="25"/>
      <c r="B472" s="31"/>
      <c r="C472" s="29"/>
      <c r="D472" s="27"/>
      <c r="K472" s="58"/>
      <c r="N472" s="62"/>
    </row>
    <row r="473" spans="1:14" ht="14.25" customHeight="1" x14ac:dyDescent="0.25">
      <c r="A473" s="25"/>
      <c r="B473" s="32"/>
      <c r="C473" s="90"/>
      <c r="D473" s="30"/>
      <c r="K473" s="55"/>
      <c r="N473" s="55"/>
    </row>
    <row r="474" spans="1:14" ht="14.25" customHeight="1" x14ac:dyDescent="0.25">
      <c r="A474" s="25"/>
      <c r="B474" s="51"/>
      <c r="C474" s="92"/>
      <c r="D474" s="27"/>
      <c r="K474" s="55"/>
      <c r="N474" s="55"/>
    </row>
    <row r="475" spans="1:14" ht="14.25" customHeight="1" x14ac:dyDescent="0.25">
      <c r="A475" s="25"/>
      <c r="B475" s="31"/>
      <c r="C475" s="29"/>
      <c r="D475" s="27"/>
      <c r="K475" s="55"/>
      <c r="N475" s="55"/>
    </row>
    <row r="476" spans="1:14" ht="14.25" customHeight="1" x14ac:dyDescent="0.25">
      <c r="A476" s="25"/>
      <c r="B476" s="32"/>
      <c r="C476" s="90"/>
      <c r="D476" s="30"/>
      <c r="K476" s="55"/>
      <c r="N476" s="55"/>
    </row>
    <row r="477" spans="1:14" ht="14.25" customHeight="1" x14ac:dyDescent="0.25">
      <c r="K477" s="55"/>
      <c r="N477" s="55"/>
    </row>
    <row r="478" spans="1:14" ht="14.25" customHeight="1" x14ac:dyDescent="0.25">
      <c r="K478" s="58"/>
      <c r="N478" s="55"/>
    </row>
    <row r="479" spans="1:14" ht="14.25" customHeight="1" x14ac:dyDescent="0.25">
      <c r="K479" s="55"/>
      <c r="N479" s="55"/>
    </row>
    <row r="480" spans="1:14" ht="14.25" customHeight="1" x14ac:dyDescent="0.25">
      <c r="K480" s="55"/>
      <c r="N480" s="55"/>
    </row>
    <row r="481" spans="1:14" ht="14.25" customHeight="1" x14ac:dyDescent="0.25">
      <c r="K481" s="58"/>
      <c r="N481" s="55"/>
    </row>
    <row r="482" spans="1:14" ht="14.25" customHeight="1" x14ac:dyDescent="0.25">
      <c r="K482" s="55"/>
      <c r="N482" s="55"/>
    </row>
    <row r="483" spans="1:14" ht="14.25" customHeight="1" x14ac:dyDescent="0.25">
      <c r="K483" s="55"/>
      <c r="N483" s="62"/>
    </row>
    <row r="484" spans="1:14" ht="14.25" customHeight="1" x14ac:dyDescent="0.25">
      <c r="K484" s="55"/>
      <c r="N484" s="55"/>
    </row>
    <row r="485" spans="1:14" ht="14.25" customHeight="1" x14ac:dyDescent="0.25">
      <c r="K485" s="55"/>
      <c r="N485" s="55"/>
    </row>
    <row r="486" spans="1:14" ht="14.25" customHeight="1" x14ac:dyDescent="0.25">
      <c r="K486" s="55"/>
      <c r="N486" s="55"/>
    </row>
    <row r="487" spans="1:14" ht="14.25" customHeight="1" x14ac:dyDescent="0.25">
      <c r="G487" s="33"/>
      <c r="H487" s="33"/>
      <c r="I487" s="33"/>
      <c r="J487" s="33"/>
      <c r="K487" s="55"/>
      <c r="N487" s="55"/>
    </row>
    <row r="488" spans="1:14" ht="14.25" customHeight="1" x14ac:dyDescent="0.25">
      <c r="G488" s="33"/>
      <c r="H488" s="33"/>
      <c r="I488" s="33"/>
      <c r="J488" s="33"/>
      <c r="K488" s="55"/>
      <c r="N488" s="55"/>
    </row>
    <row r="489" spans="1:14" ht="14.25" customHeight="1" x14ac:dyDescent="0.25">
      <c r="A489" s="33"/>
      <c r="B489" s="33"/>
      <c r="C489" s="84"/>
      <c r="D489" s="33"/>
      <c r="E489" s="33"/>
      <c r="F489" s="33"/>
      <c r="K489" s="55"/>
      <c r="N489" s="62"/>
    </row>
    <row r="490" spans="1:14" ht="14.25" customHeight="1" x14ac:dyDescent="0.25">
      <c r="A490" s="33"/>
      <c r="B490" s="33"/>
      <c r="C490" s="84"/>
      <c r="D490" s="33"/>
      <c r="E490" s="33"/>
      <c r="F490" s="33"/>
      <c r="K490" s="55"/>
      <c r="N490" s="55"/>
    </row>
    <row r="491" spans="1:14" ht="14.25" customHeight="1" x14ac:dyDescent="0.25">
      <c r="K491" s="58"/>
      <c r="N491" s="61"/>
    </row>
    <row r="492" spans="1:14" ht="14.25" customHeight="1" x14ac:dyDescent="0.25">
      <c r="K492" s="55"/>
      <c r="N492" s="58"/>
    </row>
    <row r="493" spans="1:14" ht="14.25" customHeight="1" x14ac:dyDescent="0.25">
      <c r="K493" s="61"/>
      <c r="N493" s="55"/>
    </row>
    <row r="494" spans="1:14" ht="14.25" customHeight="1" x14ac:dyDescent="0.25">
      <c r="K494" s="61"/>
      <c r="N494" s="58"/>
    </row>
    <row r="495" spans="1:14" ht="14.25" customHeight="1" x14ac:dyDescent="0.25">
      <c r="K495" s="61"/>
      <c r="N495" s="55"/>
    </row>
    <row r="496" spans="1:14" ht="14.25" customHeight="1" x14ac:dyDescent="0.25">
      <c r="K496" s="61"/>
      <c r="N496" s="55"/>
    </row>
    <row r="497" spans="11:16" ht="14.25" customHeight="1" x14ac:dyDescent="0.25">
      <c r="K497" s="61"/>
      <c r="N497" s="62"/>
    </row>
    <row r="498" spans="11:16" ht="14.25" customHeight="1" x14ac:dyDescent="0.25">
      <c r="K498"/>
      <c r="N498" s="55"/>
    </row>
    <row r="499" spans="11:16" ht="14.25" customHeight="1" x14ac:dyDescent="0.25">
      <c r="K499" s="58"/>
      <c r="N499" s="55"/>
    </row>
    <row r="500" spans="11:16" ht="14.25" customHeight="1" x14ac:dyDescent="0.25">
      <c r="N500" s="55"/>
      <c r="P500" s="55"/>
    </row>
    <row r="501" spans="11:16" ht="14.25" customHeight="1" x14ac:dyDescent="0.25">
      <c r="N501" s="57"/>
      <c r="P501" s="55"/>
    </row>
    <row r="502" spans="11:16" ht="14.25" customHeight="1" x14ac:dyDescent="0.25">
      <c r="N502"/>
      <c r="P502" s="55"/>
    </row>
    <row r="503" spans="11:16" ht="14.25" customHeight="1" x14ac:dyDescent="0.25">
      <c r="N503" s="61"/>
      <c r="P503" s="57"/>
    </row>
    <row r="504" spans="11:16" ht="14.25" customHeight="1" x14ac:dyDescent="0.25">
      <c r="N504" s="58"/>
      <c r="P504"/>
    </row>
    <row r="505" spans="11:16" ht="14.25" customHeight="1" x14ac:dyDescent="0.25">
      <c r="N505" s="58"/>
    </row>
    <row r="506" spans="11:16" ht="14.25" customHeight="1" x14ac:dyDescent="0.25">
      <c r="N506" s="55"/>
    </row>
    <row r="507" spans="11:16" ht="14.25" customHeight="1" x14ac:dyDescent="0.25">
      <c r="N507" s="55"/>
    </row>
    <row r="508" spans="11:16" ht="14.25" customHeight="1" x14ac:dyDescent="0.25">
      <c r="N508" s="55"/>
    </row>
    <row r="509" spans="11:16" ht="14.25" customHeight="1" x14ac:dyDescent="0.25">
      <c r="N509" s="55"/>
    </row>
    <row r="510" spans="11:16" ht="14.25" customHeight="1" x14ac:dyDescent="0.25">
      <c r="N510" s="55"/>
    </row>
    <row r="511" spans="11:16" ht="14.25" customHeight="1" x14ac:dyDescent="0.25">
      <c r="N511" s="55"/>
    </row>
    <row r="512" spans="11:16" ht="14.25" customHeight="1" x14ac:dyDescent="0.25">
      <c r="N512" s="55"/>
    </row>
    <row r="513" spans="14:14" ht="14.25" customHeight="1" x14ac:dyDescent="0.25">
      <c r="N513" s="55"/>
    </row>
    <row r="514" spans="14:14" ht="14.25" customHeight="1" x14ac:dyDescent="0.25">
      <c r="N514" s="55"/>
    </row>
    <row r="515" spans="14:14" ht="14.25" customHeight="1" x14ac:dyDescent="0.25">
      <c r="N515" s="55"/>
    </row>
    <row r="516" spans="14:14" ht="14.25" customHeight="1" x14ac:dyDescent="0.25">
      <c r="N516" s="55"/>
    </row>
    <row r="517" spans="14:14" ht="14.25" customHeight="1" x14ac:dyDescent="0.25">
      <c r="N517" s="55"/>
    </row>
    <row r="518" spans="14:14" ht="14.25" customHeight="1" x14ac:dyDescent="0.25">
      <c r="N518" s="58"/>
    </row>
    <row r="519" spans="14:14" ht="14.25" customHeight="1" x14ac:dyDescent="0.25">
      <c r="N519" s="55"/>
    </row>
    <row r="520" spans="14:14" ht="14.25" customHeight="1" x14ac:dyDescent="0.25">
      <c r="N520" s="55"/>
    </row>
    <row r="521" spans="14:14" ht="14.25" customHeight="1" x14ac:dyDescent="0.25">
      <c r="N521" s="55"/>
    </row>
    <row r="522" spans="14:14" ht="14.25" customHeight="1" x14ac:dyDescent="0.25">
      <c r="N522" s="55"/>
    </row>
    <row r="523" spans="14:14" ht="14.25" customHeight="1" x14ac:dyDescent="0.25">
      <c r="N523" s="55"/>
    </row>
    <row r="524" spans="14:14" ht="14.25" customHeight="1" x14ac:dyDescent="0.25">
      <c r="N524" s="55"/>
    </row>
    <row r="525" spans="14:14" ht="14.25" customHeight="1" x14ac:dyDescent="0.25">
      <c r="N525" s="61"/>
    </row>
    <row r="526" spans="14:14" ht="14.25" customHeight="1" x14ac:dyDescent="0.25">
      <c r="N526" s="55"/>
    </row>
    <row r="527" spans="14:14" ht="14.25" customHeight="1" x14ac:dyDescent="0.25">
      <c r="N527" s="55"/>
    </row>
    <row r="528" spans="14:14" ht="14.25" customHeight="1" x14ac:dyDescent="0.25">
      <c r="N528" s="61"/>
    </row>
    <row r="529" spans="14:14" ht="14.25" customHeight="1" x14ac:dyDescent="0.25">
      <c r="N529" s="58"/>
    </row>
    <row r="530" spans="14:14" ht="14.25" customHeight="1" x14ac:dyDescent="0.25">
      <c r="N530" s="55"/>
    </row>
    <row r="531" spans="14:14" ht="14.25" customHeight="1" x14ac:dyDescent="0.25">
      <c r="N531" s="58"/>
    </row>
    <row r="532" spans="14:14" ht="14.25" customHeight="1" x14ac:dyDescent="0.25">
      <c r="N532" s="58"/>
    </row>
    <row r="533" spans="14:14" ht="14.25" customHeight="1" x14ac:dyDescent="0.25">
      <c r="N533" s="58"/>
    </row>
    <row r="534" spans="14:14" ht="14.25" customHeight="1" x14ac:dyDescent="0.25">
      <c r="N534" s="58"/>
    </row>
    <row r="535" spans="14:14" ht="14.25" customHeight="1" x14ac:dyDescent="0.25">
      <c r="N535" s="58"/>
    </row>
    <row r="536" spans="14:14" ht="14.25" customHeight="1" x14ac:dyDescent="0.25">
      <c r="N536" s="61"/>
    </row>
    <row r="537" spans="14:14" ht="14.25" customHeight="1" x14ac:dyDescent="0.25">
      <c r="N537" s="58"/>
    </row>
    <row r="538" spans="14:14" ht="14.25" customHeight="1" x14ac:dyDescent="0.25">
      <c r="N538" s="55"/>
    </row>
    <row r="539" spans="14:14" ht="14.25" customHeight="1" x14ac:dyDescent="0.25">
      <c r="N539" s="55"/>
    </row>
    <row r="540" spans="14:14" ht="14.25" customHeight="1" x14ac:dyDescent="0.25">
      <c r="N540" s="55"/>
    </row>
    <row r="541" spans="14:14" ht="14.25" customHeight="1" x14ac:dyDescent="0.25">
      <c r="N541" s="55"/>
    </row>
    <row r="542" spans="14:14" ht="14.25" customHeight="1" x14ac:dyDescent="0.25">
      <c r="N542" s="58"/>
    </row>
    <row r="543" spans="14:14" ht="14.25" customHeight="1" x14ac:dyDescent="0.25">
      <c r="N543" s="55"/>
    </row>
    <row r="544" spans="14:14" ht="14.25" customHeight="1" x14ac:dyDescent="0.25">
      <c r="N544" s="55"/>
    </row>
    <row r="545" spans="14:14" ht="14.25" customHeight="1" x14ac:dyDescent="0.25">
      <c r="N545" s="55"/>
    </row>
    <row r="546" spans="14:14" ht="14.25" customHeight="1" x14ac:dyDescent="0.25">
      <c r="N546" s="55"/>
    </row>
    <row r="547" spans="14:14" ht="14.25" customHeight="1" x14ac:dyDescent="0.25">
      <c r="N547" s="58"/>
    </row>
    <row r="548" spans="14:14" ht="14.25" customHeight="1" x14ac:dyDescent="0.25">
      <c r="N548" s="55"/>
    </row>
    <row r="549" spans="14:14" ht="14.25" customHeight="1" x14ac:dyDescent="0.25">
      <c r="N549" s="55"/>
    </row>
    <row r="550" spans="14:14" ht="14.25" customHeight="1" x14ac:dyDescent="0.25">
      <c r="N550" s="55"/>
    </row>
    <row r="551" spans="14:14" ht="14.25" customHeight="1" x14ac:dyDescent="0.25">
      <c r="N551" s="55"/>
    </row>
    <row r="552" spans="14:14" ht="14.25" customHeight="1" x14ac:dyDescent="0.25">
      <c r="N552" s="55"/>
    </row>
    <row r="553" spans="14:14" ht="14.25" customHeight="1" x14ac:dyDescent="0.25">
      <c r="N553" s="61"/>
    </row>
    <row r="554" spans="14:14" ht="14.25" customHeight="1" x14ac:dyDescent="0.25">
      <c r="N554" s="58"/>
    </row>
    <row r="555" spans="14:14" ht="14.25" customHeight="1" x14ac:dyDescent="0.25">
      <c r="N555" s="55"/>
    </row>
    <row r="556" spans="14:14" ht="14.25" customHeight="1" x14ac:dyDescent="0.25">
      <c r="N556" s="55"/>
    </row>
    <row r="557" spans="14:14" ht="14.25" customHeight="1" x14ac:dyDescent="0.25">
      <c r="N557" s="55"/>
    </row>
    <row r="558" spans="14:14" ht="14.25" customHeight="1" x14ac:dyDescent="0.25">
      <c r="N558" s="55"/>
    </row>
    <row r="559" spans="14:14" ht="14.25" customHeight="1" x14ac:dyDescent="0.25">
      <c r="N559" s="55"/>
    </row>
    <row r="560" spans="14:14" ht="14.25" customHeight="1" x14ac:dyDescent="0.25">
      <c r="N560" s="55"/>
    </row>
    <row r="561" spans="14:14" ht="14.25" customHeight="1" x14ac:dyDescent="0.25">
      <c r="N561" s="55"/>
    </row>
    <row r="562" spans="14:14" ht="14.25" customHeight="1" x14ac:dyDescent="0.25">
      <c r="N562" s="55"/>
    </row>
    <row r="563" spans="14:14" ht="14.25" customHeight="1" x14ac:dyDescent="0.25">
      <c r="N563" s="55"/>
    </row>
    <row r="564" spans="14:14" ht="14.25" customHeight="1" x14ac:dyDescent="0.25">
      <c r="N564" s="58"/>
    </row>
    <row r="565" spans="14:14" ht="14.25" customHeight="1" x14ac:dyDescent="0.25">
      <c r="N565" s="55"/>
    </row>
    <row r="566" spans="14:14" ht="14.25" customHeight="1" x14ac:dyDescent="0.25">
      <c r="N566" s="55"/>
    </row>
    <row r="567" spans="14:14" ht="14.25" customHeight="1" x14ac:dyDescent="0.25">
      <c r="N567" s="55"/>
    </row>
    <row r="568" spans="14:14" ht="14.25" customHeight="1" x14ac:dyDescent="0.25">
      <c r="N568" s="55"/>
    </row>
    <row r="569" spans="14:14" ht="14.25" customHeight="1" x14ac:dyDescent="0.25">
      <c r="N569" s="55"/>
    </row>
    <row r="570" spans="14:14" ht="14.25" customHeight="1" x14ac:dyDescent="0.25">
      <c r="N570" s="58"/>
    </row>
    <row r="571" spans="14:14" ht="14.25" customHeight="1" x14ac:dyDescent="0.25">
      <c r="N571" s="55"/>
    </row>
    <row r="572" spans="14:14" ht="14.25" customHeight="1" x14ac:dyDescent="0.25">
      <c r="N572" s="55"/>
    </row>
    <row r="573" spans="14:14" ht="14.25" customHeight="1" x14ac:dyDescent="0.25">
      <c r="N573" s="58"/>
    </row>
    <row r="574" spans="14:14" ht="14.25" customHeight="1" x14ac:dyDescent="0.25">
      <c r="N574" s="55"/>
    </row>
    <row r="575" spans="14:14" ht="14.25" customHeight="1" x14ac:dyDescent="0.25">
      <c r="N575" s="55"/>
    </row>
    <row r="576" spans="14:14" ht="14.25" customHeight="1" x14ac:dyDescent="0.25">
      <c r="N576" s="55"/>
    </row>
    <row r="577" spans="14:16" ht="14.25" customHeight="1" x14ac:dyDescent="0.25">
      <c r="N577" s="55"/>
    </row>
    <row r="578" spans="14:16" ht="14.25" customHeight="1" x14ac:dyDescent="0.25">
      <c r="N578" s="55"/>
    </row>
    <row r="579" spans="14:16" ht="14.25" customHeight="1" x14ac:dyDescent="0.25">
      <c r="N579" s="55"/>
    </row>
    <row r="580" spans="14:16" ht="14.25" customHeight="1" x14ac:dyDescent="0.25">
      <c r="N580" s="55"/>
    </row>
    <row r="581" spans="14:16" ht="14.25" customHeight="1" x14ac:dyDescent="0.25">
      <c r="N581" s="55"/>
    </row>
    <row r="582" spans="14:16" ht="14.25" customHeight="1" x14ac:dyDescent="0.25">
      <c r="N582" s="55"/>
    </row>
    <row r="583" spans="14:16" ht="14.25" customHeight="1" x14ac:dyDescent="0.25">
      <c r="N583" s="58"/>
    </row>
    <row r="584" spans="14:16" ht="14.25" customHeight="1" x14ac:dyDescent="0.25">
      <c r="N584" s="55"/>
      <c r="P584"/>
    </row>
    <row r="585" spans="14:16" ht="14.25" customHeight="1" x14ac:dyDescent="0.25">
      <c r="N585" s="61"/>
      <c r="P585" s="58"/>
    </row>
    <row r="586" spans="14:16" ht="14.25" customHeight="1" x14ac:dyDescent="0.25">
      <c r="N586" s="58"/>
      <c r="P586" s="58"/>
    </row>
    <row r="587" spans="14:16" ht="14.25" customHeight="1" x14ac:dyDescent="0.25">
      <c r="N587" s="58"/>
      <c r="P587" s="58"/>
    </row>
    <row r="588" spans="14:16" ht="14.25" customHeight="1" x14ac:dyDescent="0.25">
      <c r="N588" s="58"/>
      <c r="P588" s="59"/>
    </row>
    <row r="589" spans="14:16" ht="14.25" customHeight="1" x14ac:dyDescent="0.25">
      <c r="N589" s="58"/>
      <c r="P589" s="59"/>
    </row>
    <row r="590" spans="14:16" ht="14.25" customHeight="1" x14ac:dyDescent="0.25">
      <c r="N590" s="58"/>
      <c r="P590" s="60"/>
    </row>
    <row r="591" spans="14:16" ht="14.25" customHeight="1" x14ac:dyDescent="0.25">
      <c r="N591" s="58"/>
      <c r="P591" s="59"/>
    </row>
    <row r="592" spans="14:16" ht="14.25" customHeight="1" x14ac:dyDescent="0.25">
      <c r="N592" s="58"/>
      <c r="P592" s="59"/>
    </row>
    <row r="593" spans="14:16" ht="14.25" customHeight="1" x14ac:dyDescent="0.25">
      <c r="N593" s="58"/>
      <c r="P593" s="59"/>
    </row>
    <row r="594" spans="14:16" ht="14.25" customHeight="1" x14ac:dyDescent="0.25">
      <c r="N594" s="61"/>
      <c r="P594" s="59"/>
    </row>
    <row r="595" spans="14:16" ht="14.25" customHeight="1" x14ac:dyDescent="0.25">
      <c r="N595" s="58"/>
      <c r="P595" s="59"/>
    </row>
    <row r="596" spans="14:16" ht="14.25" customHeight="1" x14ac:dyDescent="0.25">
      <c r="N596" s="55"/>
      <c r="P596" s="64"/>
    </row>
    <row r="597" spans="14:16" ht="14.25" customHeight="1" x14ac:dyDescent="0.25">
      <c r="N597" s="55"/>
      <c r="P597" s="59"/>
    </row>
    <row r="598" spans="14:16" ht="14.25" customHeight="1" x14ac:dyDescent="0.25">
      <c r="N598" s="55"/>
      <c r="P598" s="64"/>
    </row>
    <row r="599" spans="14:16" ht="14.25" customHeight="1" x14ac:dyDescent="0.25">
      <c r="N599" s="55"/>
    </row>
    <row r="600" spans="14:16" ht="14.25" customHeight="1" x14ac:dyDescent="0.25">
      <c r="N600" s="55"/>
    </row>
    <row r="601" spans="14:16" ht="14.25" customHeight="1" x14ac:dyDescent="0.25">
      <c r="N601" s="55"/>
    </row>
    <row r="602" spans="14:16" ht="14.25" customHeight="1" x14ac:dyDescent="0.25">
      <c r="N602" s="55"/>
    </row>
    <row r="603" spans="14:16" ht="14.25" customHeight="1" x14ac:dyDescent="0.25">
      <c r="N603" s="58"/>
    </row>
    <row r="604" spans="14:16" ht="14.25" customHeight="1" x14ac:dyDescent="0.25">
      <c r="N604" s="58"/>
    </row>
    <row r="605" spans="14:16" ht="14.25" customHeight="1" x14ac:dyDescent="0.25">
      <c r="N605" s="58"/>
    </row>
    <row r="606" spans="14:16" ht="14.25" customHeight="1" x14ac:dyDescent="0.25">
      <c r="N606" s="58"/>
    </row>
    <row r="607" spans="14:16" ht="14.25" customHeight="1" x14ac:dyDescent="0.25">
      <c r="N607" s="58"/>
    </row>
    <row r="608" spans="14:16" ht="14.25" customHeight="1" x14ac:dyDescent="0.25">
      <c r="N608" s="58"/>
    </row>
    <row r="609" spans="14:14" ht="14.25" customHeight="1" x14ac:dyDescent="0.25">
      <c r="N609" s="58"/>
    </row>
    <row r="610" spans="14:14" ht="14.25" customHeight="1" x14ac:dyDescent="0.25">
      <c r="N610" s="58"/>
    </row>
    <row r="611" spans="14:14" ht="14.25" customHeight="1" x14ac:dyDescent="0.25">
      <c r="N611" s="58"/>
    </row>
    <row r="612" spans="14:14" ht="14.25" customHeight="1" x14ac:dyDescent="0.25">
      <c r="N612" s="58"/>
    </row>
    <row r="613" spans="14:14" ht="14.25" customHeight="1" x14ac:dyDescent="0.25">
      <c r="N613" s="58"/>
    </row>
    <row r="614" spans="14:14" ht="14.25" customHeight="1" x14ac:dyDescent="0.25">
      <c r="N614" s="58"/>
    </row>
    <row r="615" spans="14:14" ht="14.25" customHeight="1" x14ac:dyDescent="0.25">
      <c r="N615" s="61"/>
    </row>
    <row r="616" spans="14:14" ht="14.25" customHeight="1" x14ac:dyDescent="0.25">
      <c r="N616" s="61"/>
    </row>
    <row r="617" spans="14:14" ht="14.25" customHeight="1" x14ac:dyDescent="0.25">
      <c r="N617" s="61"/>
    </row>
    <row r="618" spans="14:14" ht="14.25" customHeight="1" x14ac:dyDescent="0.25">
      <c r="N618" s="61"/>
    </row>
    <row r="619" spans="14:14" ht="14.25" customHeight="1" x14ac:dyDescent="0.25">
      <c r="N619"/>
    </row>
    <row r="620" spans="14:14" ht="14.25" customHeight="1" x14ac:dyDescent="0.25">
      <c r="N620" s="58"/>
    </row>
    <row r="621" spans="14:14" ht="14.25" customHeight="1" x14ac:dyDescent="0.25">
      <c r="N621"/>
    </row>
    <row r="622" spans="14:14" ht="14.25" customHeight="1" x14ac:dyDescent="0.25">
      <c r="N622" s="58"/>
    </row>
    <row r="623" spans="14:14" ht="14.25" customHeight="1" x14ac:dyDescent="0.25">
      <c r="N623" s="58"/>
    </row>
    <row r="624" spans="14:14" ht="14.25" customHeight="1" x14ac:dyDescent="0.25">
      <c r="N624" s="58"/>
    </row>
    <row r="625" spans="14:14" ht="14.25" customHeight="1" x14ac:dyDescent="0.25">
      <c r="N625" s="59"/>
    </row>
    <row r="626" spans="14:14" ht="14.25" customHeight="1" x14ac:dyDescent="0.25">
      <c r="N626" s="59"/>
    </row>
    <row r="627" spans="14:14" ht="14.25" customHeight="1" x14ac:dyDescent="0.25">
      <c r="N627" s="60"/>
    </row>
    <row r="628" spans="14:14" ht="14.25" customHeight="1" x14ac:dyDescent="0.25">
      <c r="N628" s="59"/>
    </row>
    <row r="629" spans="14:14" ht="14.25" customHeight="1" x14ac:dyDescent="0.25">
      <c r="N629" s="59"/>
    </row>
    <row r="630" spans="14:14" ht="14.25" customHeight="1" x14ac:dyDescent="0.25">
      <c r="N630" s="59"/>
    </row>
    <row r="631" spans="14:14" ht="14.25" customHeight="1" x14ac:dyDescent="0.25">
      <c r="N631" s="59"/>
    </row>
    <row r="632" spans="14:14" ht="14.25" customHeight="1" x14ac:dyDescent="0.25">
      <c r="N632" s="59"/>
    </row>
    <row r="633" spans="14:14" ht="14.25" customHeight="1" x14ac:dyDescent="0.25">
      <c r="N633" s="59"/>
    </row>
    <row r="634" spans="14:14" ht="14.25" customHeight="1" x14ac:dyDescent="0.25">
      <c r="N634" s="59"/>
    </row>
    <row r="635" spans="14:14" ht="14.25" customHeight="1" x14ac:dyDescent="0.25">
      <c r="N635" s="64"/>
    </row>
    <row r="636" spans="14:14" ht="14.25" customHeight="1" x14ac:dyDescent="0.25">
      <c r="N636" s="59"/>
    </row>
    <row r="637" spans="14:14" ht="14.25" customHeight="1" x14ac:dyDescent="0.25">
      <c r="N637" s="64"/>
    </row>
  </sheetData>
  <phoneticPr fontId="20" type="noConversion"/>
  <pageMargins left="0.59055118110236227" right="0.39370078740157483" top="0.51181102362204722" bottom="0.98425196850393704" header="0.19685039370078741" footer="0.31496062992125984"/>
  <pageSetup paperSize="9" orientation="portrait" r:id="rId1"/>
  <headerFooter>
    <oddHeader>&amp;L&amp;G</oddHeader>
    <oddFooter xml:space="preserve">&amp;L&amp;7
&amp;F
&amp;C&amp;7Verkís hf.  |  422 8000  |  verkis.is  |  verkis@verkis.is&amp;R&amp;9Bls &amp;P af &amp;N&amp;7
FS-046
</oddFooter>
    <firstHeader>&amp;L&amp;G</firstHeader>
    <firstFooter>&amp;L&amp;"Verdana,Regular"&amp;7&amp;Z&amp;F&amp;"-,Regular"&amp;11
&amp;"Verdana,Regular"&amp;7&amp;G&amp;R&amp;"Verdana,Regular"&amp;7FS-xxx-xx
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103</vt:i4>
      </vt:variant>
    </vt:vector>
  </HeadingPairs>
  <TitlesOfParts>
    <vt:vector size="105" baseType="lpstr">
      <vt:lpstr>YFIRLITSBLAÐ</vt:lpstr>
      <vt:lpstr>LIÐIR</vt:lpstr>
      <vt:lpstr>LIÐIR!_Ref25922083</vt:lpstr>
      <vt:lpstr>LIÐIR!_Ref26251575</vt:lpstr>
      <vt:lpstr>LIÐIR!_Ref354400172</vt:lpstr>
      <vt:lpstr>LIÐIR!_Ref390426971</vt:lpstr>
      <vt:lpstr>LIÐIR!_Ref466365757</vt:lpstr>
      <vt:lpstr>LIÐIR!_Ref466365782</vt:lpstr>
      <vt:lpstr>LIÐIR!_Ref468975214</vt:lpstr>
      <vt:lpstr>LIÐIR!_Ref514024115</vt:lpstr>
      <vt:lpstr>LIÐIR!_Toc125860810</vt:lpstr>
      <vt:lpstr>LIÐIR!_Toc125860811</vt:lpstr>
      <vt:lpstr>LIÐIR!_Toc12786141</vt:lpstr>
      <vt:lpstr>LIÐIR!_Toc18488855</vt:lpstr>
      <vt:lpstr>LIÐIR!_Toc25141408</vt:lpstr>
      <vt:lpstr>LIÐIR!_Toc25141416</vt:lpstr>
      <vt:lpstr>LIÐIR!_Toc26273605</vt:lpstr>
      <vt:lpstr>LIÐIR!_Toc26273620</vt:lpstr>
      <vt:lpstr>LIÐIR!_Toc26273622</vt:lpstr>
      <vt:lpstr>LIÐIR!_Toc30077028</vt:lpstr>
      <vt:lpstr>LIÐIR!_Toc35056157</vt:lpstr>
      <vt:lpstr>LIÐIR!_Toc351040918</vt:lpstr>
      <vt:lpstr>LIÐIR!_Toc351040922</vt:lpstr>
      <vt:lpstr>LIÐIR!_Toc377406212</vt:lpstr>
      <vt:lpstr>LIÐIR!_Toc377406216</vt:lpstr>
      <vt:lpstr>LIÐIR!_Toc377406217</vt:lpstr>
      <vt:lpstr>LIÐIR!_Toc377406218</vt:lpstr>
      <vt:lpstr>LIÐIR!_Toc377406220</vt:lpstr>
      <vt:lpstr>LIÐIR!_Toc378879222</vt:lpstr>
      <vt:lpstr>LIÐIR!_Toc378879224</vt:lpstr>
      <vt:lpstr>LIÐIR!_Toc382131484</vt:lpstr>
      <vt:lpstr>LIÐIR!_Toc386871207</vt:lpstr>
      <vt:lpstr>LIÐIR!_Toc386871209</vt:lpstr>
      <vt:lpstr>LIÐIR!_Toc390674950</vt:lpstr>
      <vt:lpstr>LIÐIR!_Toc390674958</vt:lpstr>
      <vt:lpstr>LIÐIR!_Toc40170495</vt:lpstr>
      <vt:lpstr>LIÐIR!_Toc40170497</vt:lpstr>
      <vt:lpstr>LIÐIR!_Toc40170498</vt:lpstr>
      <vt:lpstr>LIÐIR!_Toc40170499</vt:lpstr>
      <vt:lpstr>LIÐIR!_Toc40170500</vt:lpstr>
      <vt:lpstr>LIÐIR!_Toc40170501</vt:lpstr>
      <vt:lpstr>LIÐIR!_Toc40170502</vt:lpstr>
      <vt:lpstr>LIÐIR!_Toc40170503</vt:lpstr>
      <vt:lpstr>LIÐIR!_Toc40170507</vt:lpstr>
      <vt:lpstr>LIÐIR!_Toc40170512</vt:lpstr>
      <vt:lpstr>LIÐIR!_Toc40170575</vt:lpstr>
      <vt:lpstr>LIÐIR!_Toc42081405</vt:lpstr>
      <vt:lpstr>LIÐIR!_Toc42081411</vt:lpstr>
      <vt:lpstr>LIÐIR!_Toc42081414</vt:lpstr>
      <vt:lpstr>LIÐIR!_Toc42081415</vt:lpstr>
      <vt:lpstr>LIÐIR!_Toc42081416</vt:lpstr>
      <vt:lpstr>LIÐIR!_Toc42081417</vt:lpstr>
      <vt:lpstr>LIÐIR!_Toc42081418</vt:lpstr>
      <vt:lpstr>LIÐIR!_Toc42781325</vt:lpstr>
      <vt:lpstr>LIÐIR!_Toc42781326</vt:lpstr>
      <vt:lpstr>LIÐIR!_Toc42781327</vt:lpstr>
      <vt:lpstr>LIÐIR!_Toc42781328</vt:lpstr>
      <vt:lpstr>LIÐIR!_Toc42781330</vt:lpstr>
      <vt:lpstr>LIÐIR!_Toc42781331</vt:lpstr>
      <vt:lpstr>LIÐIR!_Toc42781332</vt:lpstr>
      <vt:lpstr>LIÐIR!_Toc42781333</vt:lpstr>
      <vt:lpstr>LIÐIR!_Toc42781335</vt:lpstr>
      <vt:lpstr>LIÐIR!_Toc42781336</vt:lpstr>
      <vt:lpstr>LIÐIR!_Toc42781337</vt:lpstr>
      <vt:lpstr>LIÐIR!_Toc42781338</vt:lpstr>
      <vt:lpstr>LIÐIR!_Toc42781339</vt:lpstr>
      <vt:lpstr>LIÐIR!_Toc42798397</vt:lpstr>
      <vt:lpstr>LIÐIR!_Toc42798409</vt:lpstr>
      <vt:lpstr>LIÐIR!_Toc42798515</vt:lpstr>
      <vt:lpstr>LIÐIR!_Toc42798516</vt:lpstr>
      <vt:lpstr>LIÐIR!_Toc42798517</vt:lpstr>
      <vt:lpstr>LIÐIR!_Toc42798544</vt:lpstr>
      <vt:lpstr>LIÐIR!_Toc42798546</vt:lpstr>
      <vt:lpstr>LIÐIR!_Toc42798550</vt:lpstr>
      <vt:lpstr>LIÐIR!_Toc42798569</vt:lpstr>
      <vt:lpstr>LIÐIR!_Toc42798570</vt:lpstr>
      <vt:lpstr>LIÐIR!_Toc42798571</vt:lpstr>
      <vt:lpstr>LIÐIR!_Toc42798572</vt:lpstr>
      <vt:lpstr>LIÐIR!_Toc42798573</vt:lpstr>
      <vt:lpstr>LIÐIR!_Toc42798574</vt:lpstr>
      <vt:lpstr>LIÐIR!_Toc42798575</vt:lpstr>
      <vt:lpstr>LIÐIR!_Toc439091015</vt:lpstr>
      <vt:lpstr>LIÐIR!_Toc439091021</vt:lpstr>
      <vt:lpstr>LIÐIR!_Toc471890433</vt:lpstr>
      <vt:lpstr>LIÐIR!_Toc471890434</vt:lpstr>
      <vt:lpstr>LIÐIR!_Toc471890523</vt:lpstr>
      <vt:lpstr>LIÐIR!_Toc490724769</vt:lpstr>
      <vt:lpstr>LIÐIR!_Toc490724770</vt:lpstr>
      <vt:lpstr>LIÐIR!_Toc490724772</vt:lpstr>
      <vt:lpstr>LIÐIR!_Toc490724775</vt:lpstr>
      <vt:lpstr>LIÐIR!_Toc490724779</vt:lpstr>
      <vt:lpstr>LIÐIR!_Toc490724780</vt:lpstr>
      <vt:lpstr>LIÐIR!_Toc514240150</vt:lpstr>
      <vt:lpstr>LIÐIR!_Toc514240152</vt:lpstr>
      <vt:lpstr>LIÐIR!_Toc514240154</vt:lpstr>
      <vt:lpstr>LIÐIR!_Toc514240155</vt:lpstr>
      <vt:lpstr>LIÐIR!_Toc514240166</vt:lpstr>
      <vt:lpstr>LIÐIR!_Toc514240170</vt:lpstr>
      <vt:lpstr>LIÐIR!_Toc514240173</vt:lpstr>
      <vt:lpstr>LIÐIR!_Toc515373771</vt:lpstr>
      <vt:lpstr>LIÐIR!_Toc519090505</vt:lpstr>
      <vt:lpstr>LIÐIR!_Toc527464714</vt:lpstr>
      <vt:lpstr>LIÐIR!_Toc531098577</vt:lpstr>
      <vt:lpstr>LIÐIR!Print_Area</vt:lpstr>
      <vt:lpstr>YFIRLITSBLAÐ!Print_Area</vt:lpstr>
    </vt:vector>
  </TitlesOfParts>
  <Company>Fjarhitun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</dc:title>
  <dc:creator>Ragnheiður Titia Guðmundsdóttir</dc:creator>
  <cp:lastModifiedBy>Jóhann Ingi Jóhannsson</cp:lastModifiedBy>
  <cp:lastPrinted>2021-02-25T16:01:32Z</cp:lastPrinted>
  <dcterms:created xsi:type="dcterms:W3CDTF">2009-05-13T16:17:48Z</dcterms:created>
  <dcterms:modified xsi:type="dcterms:W3CDTF">2021-02-25T16:52:10Z</dcterms:modified>
</cp:coreProperties>
</file>