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S-Sameign\Fjármála- og stjórnsýslusvið\UPPLÝSINGADEILD\gardabaer.is 2018\Útboð\Útboð 2018 gögn fyrir vef\Útboðsgögn_Hliðarbyggð_göngustígur_október2018\"/>
    </mc:Choice>
  </mc:AlternateContent>
  <bookViews>
    <workbookView xWindow="0" yWindow="0" windowWidth="28800" windowHeight="12435" activeTab="1"/>
  </bookViews>
  <sheets>
    <sheet name="Tilboðsblað" sheetId="3" r:id="rId1"/>
    <sheet name="8 Frágangur lóðar" sheetId="1" r:id="rId2"/>
  </sheets>
  <definedNames>
    <definedName name="_xlnm.Print_Area" localSheetId="1">'8 Frágangur lóðar'!$A$1:$F$99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77" i="1"/>
  <c r="F79" i="1"/>
  <c r="F80" i="1"/>
  <c r="F81" i="1"/>
  <c r="F82" i="1"/>
  <c r="F51" i="1"/>
  <c r="F54" i="1"/>
  <c r="F55" i="1"/>
  <c r="F59" i="1"/>
  <c r="F62" i="1"/>
  <c r="F65" i="1"/>
  <c r="F68" i="1"/>
  <c r="F69" i="1"/>
  <c r="F72" i="1"/>
  <c r="F73" i="1"/>
  <c r="F7" i="1"/>
  <c r="F8" i="1"/>
  <c r="F9" i="1"/>
  <c r="F10" i="1"/>
  <c r="F29" i="1"/>
  <c r="F33" i="1"/>
  <c r="F34" i="1"/>
  <c r="F37" i="1"/>
  <c r="F38" i="1"/>
  <c r="F39" i="1"/>
  <c r="F44" i="1"/>
  <c r="F45" i="1"/>
  <c r="F86" i="1"/>
  <c r="F87" i="1"/>
  <c r="F91" i="1"/>
  <c r="F92" i="1"/>
  <c r="F93" i="1"/>
  <c r="F94" i="1"/>
  <c r="F95" i="1"/>
  <c r="F96" i="1"/>
  <c r="F99" i="1"/>
  <c r="D18" i="3"/>
  <c r="D14" i="3"/>
  <c r="D15" i="3"/>
  <c r="D16" i="3"/>
  <c r="D17" i="3"/>
  <c r="D19" i="3"/>
  <c r="D20" i="3"/>
  <c r="D21" i="3"/>
  <c r="D23" i="3"/>
  <c r="B5" i="3"/>
</calcChain>
</file>

<file path=xl/comments1.xml><?xml version="1.0" encoding="utf-8"?>
<comments xmlns="http://schemas.openxmlformats.org/spreadsheetml/2006/main">
  <authors>
    <author>.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>Sláið inn heiti verks</t>
        </r>
      </text>
    </comment>
    <comment ref="A44" authorId="0" shapeId="0">
      <text>
        <r>
          <rPr>
            <b/>
            <sz val="8"/>
            <color indexed="81"/>
            <rFont val="Tahoma"/>
            <family val="2"/>
          </rPr>
          <t>Sláið inn útboðsnúmer</t>
        </r>
      </text>
    </comment>
  </commentList>
</comments>
</file>

<file path=xl/sharedStrings.xml><?xml version="1.0" encoding="utf-8"?>
<sst xmlns="http://schemas.openxmlformats.org/spreadsheetml/2006/main" count="188" uniqueCount="144">
  <si>
    <t>TILBOÐSSKRÁ</t>
  </si>
  <si>
    <t>NR.</t>
  </si>
  <si>
    <t xml:space="preserve">  HEITI VERKÞÁTTAR</t>
  </si>
  <si>
    <t>MAGN</t>
  </si>
  <si>
    <t>EINING</t>
  </si>
  <si>
    <t>EININGARVERÐ</t>
  </si>
  <si>
    <t>HEILDARVERÐ</t>
  </si>
  <si>
    <t>FRÁGANGUR LÓÐAR</t>
  </si>
  <si>
    <t>Jarðvinna</t>
  </si>
  <si>
    <t>Malbik</t>
  </si>
  <si>
    <t>m²</t>
  </si>
  <si>
    <t>stk</t>
  </si>
  <si>
    <t>m³</t>
  </si>
  <si>
    <t>Aukaverk</t>
  </si>
  <si>
    <t>Verkamenn</t>
  </si>
  <si>
    <t>tímar</t>
  </si>
  <si>
    <t>Verkstjóri</t>
  </si>
  <si>
    <t>Malbikaðir göngustígar</t>
  </si>
  <si>
    <t>Upprif, brottakstur og förgun</t>
  </si>
  <si>
    <t>TILBOÐSBLAÐ</t>
  </si>
  <si>
    <t>Heildartilboðsfjárhæð er með virðisaukaskatti.</t>
  </si>
  <si>
    <t>TILBOÐIÐ SUNDURLIÐAST ÞANNIG:</t>
  </si>
  <si>
    <t>FJÁRHÆÐ</t>
  </si>
  <si>
    <t>AUKAVERK</t>
  </si>
  <si>
    <t>HEILDARTILBOÐSFJÁRHÆÐ MEÐ VSK:</t>
  </si>
  <si>
    <t>Staður og dagsetning:</t>
  </si>
  <si>
    <t>__________________________________</t>
  </si>
  <si>
    <t>Nafn bjóðanda og kennitala:</t>
  </si>
  <si>
    <t>Heimilisfang:</t>
  </si>
  <si>
    <t>Sími:</t>
  </si>
  <si>
    <t>________________</t>
  </si>
  <si>
    <t>Undirskrift bjóðanda:</t>
  </si>
  <si>
    <t>JARÐVINNA</t>
  </si>
  <si>
    <t>Frágangur yfirborðs</t>
  </si>
  <si>
    <t>FRÁGANGUR YFIRBORÐS</t>
  </si>
  <si>
    <t>Vinnuvél / smágrafa - undir 4 tonn, með stjórnanda</t>
  </si>
  <si>
    <t>Vörubíll 10-13 tonn, með ökumanni</t>
  </si>
  <si>
    <t>Grafa - 4 - 23 tonn, með stjórnanda</t>
  </si>
  <si>
    <t>x</t>
  </si>
  <si>
    <t>Gróður</t>
  </si>
  <si>
    <t>kg</t>
  </si>
  <si>
    <t>Fjarlægja gróður</t>
  </si>
  <si>
    <t>Upprif á malbikuðum göngustíg</t>
  </si>
  <si>
    <t>Vaxtarlag á grassvæðum</t>
  </si>
  <si>
    <t>Grasþakning</t>
  </si>
  <si>
    <t>Veggur við Hlíðarbyggð</t>
  </si>
  <si>
    <t>GRÓÐUR</t>
  </si>
  <si>
    <t>Fjarlægja vegg við Hlíðarbyggð</t>
  </si>
  <si>
    <t>Fjarlægja vegg við Dalsbyggð</t>
  </si>
  <si>
    <t>1.4</t>
  </si>
  <si>
    <t>1.4.1</t>
  </si>
  <si>
    <t>Skurður fyrir jarðstrengi</t>
  </si>
  <si>
    <t>m</t>
  </si>
  <si>
    <t>1</t>
  </si>
  <si>
    <t>1.1</t>
  </si>
  <si>
    <t>Aðstaða og undirbúningur framkvæmda</t>
  </si>
  <si>
    <t>1.1.1</t>
  </si>
  <si>
    <t>Aðstaða</t>
  </si>
  <si>
    <t>heild</t>
  </si>
  <si>
    <t>1.1.2</t>
  </si>
  <si>
    <t>Öryggisráðstafanir og vinnustaðamerkingar</t>
  </si>
  <si>
    <t>1.1.3</t>
  </si>
  <si>
    <t>Frágangur í verklok</t>
  </si>
  <si>
    <t>Heild</t>
  </si>
  <si>
    <t>Kafli 1.1 Aðstaða og undirbúningur framkvæmda samtals:</t>
  </si>
  <si>
    <t>1.2</t>
  </si>
  <si>
    <t>Lagnir í jörð</t>
  </si>
  <si>
    <t>1.3.1</t>
  </si>
  <si>
    <t>1.3.2</t>
  </si>
  <si>
    <t>Steypumót</t>
  </si>
  <si>
    <t>Undirstöður og sökklar, U</t>
  </si>
  <si>
    <t>Steypustyrktarjárn</t>
  </si>
  <si>
    <t>Bending</t>
  </si>
  <si>
    <t xml:space="preserve"> -K10</t>
  </si>
  <si>
    <t xml:space="preserve"> -K12</t>
  </si>
  <si>
    <t>Steinsteypa</t>
  </si>
  <si>
    <t>Undirstöður, C35/45</t>
  </si>
  <si>
    <t>Veggir, C35/45</t>
  </si>
  <si>
    <r>
      <t>m</t>
    </r>
    <r>
      <rPr>
        <vertAlign val="superscript"/>
        <sz val="10"/>
        <rFont val="Arial"/>
        <family val="2"/>
      </rPr>
      <t>3</t>
    </r>
  </si>
  <si>
    <t>Burðarvirki - stoðveggir</t>
  </si>
  <si>
    <t>1.3</t>
  </si>
  <si>
    <t>1.3.3</t>
  </si>
  <si>
    <t>Kafli 1.3 Burðarvirki - stoðveggir samtals:</t>
  </si>
  <si>
    <t>1.5</t>
  </si>
  <si>
    <t>1.6</t>
  </si>
  <si>
    <t>1.7</t>
  </si>
  <si>
    <t>1.8</t>
  </si>
  <si>
    <t>Tiflutningur á jarðvegi innan svæðis</t>
  </si>
  <si>
    <t>Gröftur og brottakstur á umfram jarðvegi</t>
  </si>
  <si>
    <t>Aðflutt fylling</t>
  </si>
  <si>
    <t>1.2.1</t>
  </si>
  <si>
    <t>1.2.2</t>
  </si>
  <si>
    <t>1.2.3</t>
  </si>
  <si>
    <t>1.2.4</t>
  </si>
  <si>
    <t>1.2.5</t>
  </si>
  <si>
    <t>1.5.2</t>
  </si>
  <si>
    <t>1.6.1</t>
  </si>
  <si>
    <t>1.7.1</t>
  </si>
  <si>
    <t>Jöfnunarlag undir malbik</t>
  </si>
  <si>
    <t>1.6.2</t>
  </si>
  <si>
    <t>Sögun á malbiki</t>
  </si>
  <si>
    <t>Steypt gangstétt</t>
  </si>
  <si>
    <t>1.6.3</t>
  </si>
  <si>
    <t>1.6.4</t>
  </si>
  <si>
    <t>Upprif á steyptri gangstétt</t>
  </si>
  <si>
    <t>Veitur</t>
  </si>
  <si>
    <t>Gröftur</t>
  </si>
  <si>
    <t>Fylling</t>
  </si>
  <si>
    <t>1.5.2.1</t>
  </si>
  <si>
    <t>1.5.2.2</t>
  </si>
  <si>
    <t>Söndun</t>
  </si>
  <si>
    <t>Burðarhæf fylling</t>
  </si>
  <si>
    <t>Götulýsing</t>
  </si>
  <si>
    <t>1.5.3</t>
  </si>
  <si>
    <t>1.5.3.2</t>
  </si>
  <si>
    <t>Ídráttarrör</t>
  </si>
  <si>
    <t>Ø50mm</t>
  </si>
  <si>
    <t>Jarðstrengir</t>
  </si>
  <si>
    <t>1.5.3.3</t>
  </si>
  <si>
    <t>Ljósastrengur 4x10 mm2 í skurði</t>
  </si>
  <si>
    <t>1.5.3.4</t>
  </si>
  <si>
    <t>Niðurtekt ljósastólpa</t>
  </si>
  <si>
    <t>Niðurtekt núv. stólpa, 5 m háir</t>
  </si>
  <si>
    <t>Uppsetning ljósastólpa</t>
  </si>
  <si>
    <t>Uppsetning nýrra stólpa, 5 m háir</t>
  </si>
  <si>
    <t>1.5.3.5</t>
  </si>
  <si>
    <t>1.5.3.6</t>
  </si>
  <si>
    <t>Fjarlægja eldri strengi</t>
  </si>
  <si>
    <t>Kafli 1.5 Veitur samtals:</t>
  </si>
  <si>
    <t>KAFLI  1 - FÆRIST Á TILBOÐSBLAÐ:</t>
  </si>
  <si>
    <t>Drenlagnir</t>
  </si>
  <si>
    <t>Drenpípur 150mm</t>
  </si>
  <si>
    <t>Kafli 1.4 Lagnir í jörð samtals:</t>
  </si>
  <si>
    <t>Kafli 1.2 Jarðvinna samtals:</t>
  </si>
  <si>
    <t>Kafli 1.6 Frágangur yfirborðs samtals:</t>
  </si>
  <si>
    <t>Kafli 1.7 Annað samtals:</t>
  </si>
  <si>
    <t>Kafli 1.8 Aukaverk samtals:</t>
  </si>
  <si>
    <t>AÐSTAÐA OG UNDIRB. FRAMKVÆMDA</t>
  </si>
  <si>
    <t>BURÐARVIRKI - STOÐVEGGIR</t>
  </si>
  <si>
    <t>Göngustígur og stoðveggir við Hlíðarbyggð</t>
  </si>
  <si>
    <t>LAGNIR Í JÖRÐ</t>
  </si>
  <si>
    <t>VEITUR</t>
  </si>
  <si>
    <t>Uppsetning nýrra stólpa, 5 m háir, festir á vegg</t>
  </si>
  <si>
    <t>Netfang: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</si>
</sst>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\ _k_r_-;\-* #,##0\ _k_r_-;_-* &quot;-&quot;\ _k_r_-;_-@_-"/>
    <numFmt numFmtId="165" formatCode="_-* #,##0.00\ _k_r_-;\-* #,##0.00\ _k_r_-;_-* &quot;-&quot;??\ _k_r_-;_-@_-"/>
    <numFmt numFmtId="166" formatCode="#,##0\ &quot;kr.&quot;"/>
    <numFmt numFmtId="167" formatCode="0."/>
    <numFmt numFmtId="168" formatCode="&quot;Útboðsnúmer &quot;\ #"/>
    <numFmt numFmtId="169" formatCode="0.0"/>
  </numFmts>
  <fonts count="29" x14ac:knownFonts="1">
    <font>
      <sz val="11"/>
      <color theme="1"/>
      <name val="Calibri"/>
      <family val="2"/>
      <scheme val="minor"/>
    </font>
    <font>
      <b/>
      <i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i/>
      <sz val="18"/>
      <color indexed="12"/>
      <name val="Arial"/>
      <family val="2"/>
    </font>
    <font>
      <b/>
      <sz val="18"/>
      <name val="Arial"/>
      <family val="2"/>
    </font>
    <font>
      <u/>
      <sz val="12"/>
      <color indexed="8"/>
      <name val="Arial"/>
      <family val="2"/>
    </font>
    <font>
      <u/>
      <sz val="12"/>
      <color indexed="8"/>
      <name val="Helv"/>
    </font>
    <font>
      <u/>
      <sz val="12"/>
      <name val="Arial"/>
      <family val="2"/>
    </font>
    <font>
      <b/>
      <sz val="14"/>
      <name val="Arial"/>
      <family val="2"/>
    </font>
    <font>
      <b/>
      <sz val="8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auto="1"/>
      </bottom>
      <diagonal/>
    </border>
  </borders>
  <cellStyleXfs count="12">
    <xf numFmtId="0" fontId="0" fillId="0" borderId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164" fontId="1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8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7" fillId="0" borderId="0" applyNumberFormat="0" applyFill="0" applyBorder="0" applyAlignment="0" applyProtection="0"/>
    <xf numFmtId="165" fontId="8" fillId="0" borderId="0" applyFont="0" applyFill="0" applyBorder="0" applyAlignment="0" applyProtection="0"/>
  </cellStyleXfs>
  <cellXfs count="145">
    <xf numFmtId="0" fontId="0" fillId="0" borderId="0" xfId="0"/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wrapText="1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2" xfId="0" applyNumberFormat="1" applyFont="1" applyBorder="1" applyAlignment="1" applyProtection="1">
      <alignment vertical="center" wrapText="1"/>
      <protection locked="0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166" fontId="5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3" fontId="6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166" fontId="6" fillId="0" borderId="0" xfId="0" applyNumberFormat="1" applyFont="1" applyAlignment="1" applyProtection="1">
      <alignment wrapText="1"/>
      <protection locked="0"/>
    </xf>
    <xf numFmtId="1" fontId="6" fillId="0" borderId="0" xfId="0" applyNumberFormat="1" applyFont="1" applyBorder="1" applyAlignment="1">
      <alignment horizontal="center" wrapText="1"/>
    </xf>
    <xf numFmtId="166" fontId="6" fillId="0" borderId="0" xfId="0" applyNumberFormat="1" applyFont="1" applyBorder="1" applyAlignment="1" applyProtection="1">
      <alignment wrapText="1"/>
      <protection locked="0"/>
    </xf>
    <xf numFmtId="3" fontId="7" fillId="0" borderId="0" xfId="0" applyNumberFormat="1" applyFont="1" applyAlignment="1" applyProtection="1">
      <alignment horizontal="center" wrapText="1"/>
      <protection locked="0"/>
    </xf>
    <xf numFmtId="1" fontId="7" fillId="0" borderId="0" xfId="0" applyNumberFormat="1" applyFont="1" applyBorder="1" applyAlignment="1">
      <alignment horizontal="center" wrapText="1"/>
    </xf>
    <xf numFmtId="166" fontId="7" fillId="0" borderId="0" xfId="0" applyNumberFormat="1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3" fontId="7" fillId="0" borderId="0" xfId="0" applyNumberFormat="1" applyFont="1" applyFill="1" applyAlignment="1" applyProtection="1">
      <alignment horizontal="center" wrapText="1"/>
      <protection locked="0"/>
    </xf>
    <xf numFmtId="166" fontId="7" fillId="0" borderId="0" xfId="0" applyNumberFormat="1" applyFont="1" applyFill="1" applyBorder="1" applyAlignment="1" applyProtection="1">
      <alignment wrapText="1"/>
      <protection locked="0"/>
    </xf>
    <xf numFmtId="166" fontId="5" fillId="0" borderId="0" xfId="0" applyNumberFormat="1" applyFont="1" applyBorder="1" applyAlignment="1" applyProtection="1">
      <alignment wrapText="1"/>
      <protection locked="0"/>
    </xf>
    <xf numFmtId="49" fontId="7" fillId="0" borderId="0" xfId="0" applyNumberFormat="1" applyFont="1" applyAlignment="1">
      <alignment horizontal="left" wrapText="1"/>
    </xf>
    <xf numFmtId="49" fontId="0" fillId="0" borderId="0" xfId="0" applyNumberFormat="1" applyAlignment="1">
      <alignment wrapText="1"/>
    </xf>
    <xf numFmtId="49" fontId="6" fillId="0" borderId="0" xfId="0" applyNumberFormat="1" applyFont="1" applyAlignment="1">
      <alignment horizontal="left" wrapText="1"/>
    </xf>
    <xf numFmtId="166" fontId="4" fillId="0" borderId="4" xfId="0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3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6" fontId="0" fillId="0" borderId="0" xfId="0" applyNumberFormat="1"/>
    <xf numFmtId="0" fontId="4" fillId="0" borderId="0" xfId="0" applyFont="1" applyBorder="1" applyAlignment="1" applyProtection="1">
      <alignment horizontal="left" wrapText="1"/>
      <protection locked="0"/>
    </xf>
    <xf numFmtId="0" fontId="7" fillId="0" borderId="5" xfId="0" applyFont="1" applyFill="1" applyBorder="1" applyAlignment="1">
      <alignment wrapText="1"/>
    </xf>
    <xf numFmtId="3" fontId="7" fillId="0" borderId="5" xfId="0" applyNumberFormat="1" applyFont="1" applyFill="1" applyBorder="1" applyAlignment="1" applyProtection="1">
      <alignment horizontal="center" wrapText="1"/>
      <protection locked="0"/>
    </xf>
    <xf numFmtId="1" fontId="7" fillId="0" borderId="5" xfId="0" applyNumberFormat="1" applyFont="1" applyFill="1" applyBorder="1" applyAlignment="1">
      <alignment horizontal="center" wrapText="1"/>
    </xf>
    <xf numFmtId="166" fontId="7" fillId="0" borderId="5" xfId="0" applyNumberFormat="1" applyFont="1" applyFill="1" applyBorder="1" applyAlignment="1" applyProtection="1">
      <alignment wrapText="1"/>
      <protection locked="0"/>
    </xf>
    <xf numFmtId="3" fontId="7" fillId="0" borderId="5" xfId="0" applyNumberFormat="1" applyFont="1" applyFill="1" applyBorder="1" applyAlignment="1">
      <alignment horizontal="center" wrapText="1"/>
    </xf>
    <xf numFmtId="1" fontId="7" fillId="0" borderId="5" xfId="0" applyNumberFormat="1" applyFont="1" applyBorder="1" applyAlignment="1">
      <alignment horizontal="center" wrapText="1"/>
    </xf>
    <xf numFmtId="166" fontId="7" fillId="0" borderId="5" xfId="0" applyNumberFormat="1" applyFont="1" applyBorder="1" applyAlignment="1" applyProtection="1">
      <alignment wrapText="1"/>
      <protection locked="0"/>
    </xf>
    <xf numFmtId="0" fontId="7" fillId="0" borderId="5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3" fontId="6" fillId="0" borderId="0" xfId="0" applyNumberFormat="1" applyFont="1" applyFill="1" applyBorder="1" applyAlignment="1" applyProtection="1">
      <alignment horizontal="center" wrapText="1"/>
      <protection locked="0"/>
    </xf>
    <xf numFmtId="49" fontId="7" fillId="0" borderId="5" xfId="0" applyNumberFormat="1" applyFont="1" applyBorder="1" applyAlignment="1">
      <alignment horizontal="left" wrapText="1"/>
    </xf>
    <xf numFmtId="2" fontId="8" fillId="0" borderId="5" xfId="0" applyNumberFormat="1" applyFont="1" applyBorder="1" applyAlignment="1">
      <alignment wrapText="1"/>
    </xf>
    <xf numFmtId="3" fontId="7" fillId="0" borderId="5" xfId="0" applyNumberFormat="1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/>
    <xf numFmtId="167" fontId="6" fillId="0" borderId="0" xfId="0" applyNumberFormat="1" applyFont="1" applyBorder="1" applyAlignment="1">
      <alignment horizontal="center"/>
    </xf>
    <xf numFmtId="0" fontId="6" fillId="0" borderId="0" xfId="0" applyFont="1" applyBorder="1" applyProtection="1">
      <protection locked="0"/>
    </xf>
    <xf numFmtId="3" fontId="6" fillId="0" borderId="0" xfId="0" applyNumberFormat="1" applyFont="1" applyBorder="1" applyProtection="1">
      <protection locked="0"/>
    </xf>
    <xf numFmtId="167" fontId="6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3" fontId="6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3" fontId="5" fillId="0" borderId="0" xfId="0" applyNumberFormat="1" applyFont="1" applyBorder="1" applyAlignment="1" applyProtection="1">
      <alignment horizontal="center"/>
      <protection locked="0"/>
    </xf>
    <xf numFmtId="1" fontId="6" fillId="0" borderId="0" xfId="0" applyNumberFormat="1" applyFont="1" applyAlignment="1">
      <alignment horizontal="center"/>
    </xf>
    <xf numFmtId="0" fontId="4" fillId="0" borderId="0" xfId="0" applyFont="1" applyBorder="1" applyProtection="1">
      <protection locked="0"/>
    </xf>
    <xf numFmtId="166" fontId="4" fillId="0" borderId="0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166" fontId="4" fillId="0" borderId="6" xfId="0" applyNumberFormat="1" applyFont="1" applyBorder="1" applyProtection="1">
      <protection locked="0"/>
    </xf>
    <xf numFmtId="167" fontId="11" fillId="0" borderId="0" xfId="0" applyNumberFormat="1" applyFont="1" applyBorder="1" applyAlignment="1">
      <alignment horizontal="center"/>
    </xf>
    <xf numFmtId="0" fontId="6" fillId="0" borderId="0" xfId="0" applyFont="1" applyBorder="1" applyAlignment="1" applyProtection="1">
      <alignment horizontal="right"/>
      <protection locked="0"/>
    </xf>
    <xf numFmtId="167" fontId="6" fillId="0" borderId="0" xfId="0" applyNumberFormat="1" applyFont="1" applyAlignment="1">
      <alignment horizontal="right"/>
    </xf>
    <xf numFmtId="0" fontId="6" fillId="0" borderId="0" xfId="0" applyFont="1" applyAlignment="1" applyProtection="1">
      <protection locked="0"/>
    </xf>
    <xf numFmtId="167" fontId="11" fillId="0" borderId="0" xfId="0" applyNumberFormat="1" applyFont="1" applyBorder="1" applyAlignment="1">
      <alignment horizontal="right"/>
    </xf>
    <xf numFmtId="0" fontId="11" fillId="0" borderId="0" xfId="0" applyFont="1" applyAlignme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13" fillId="0" borderId="0" xfId="0" applyFont="1"/>
    <xf numFmtId="0" fontId="11" fillId="0" borderId="0" xfId="0" applyFont="1" applyBorder="1" applyAlignment="1" applyProtection="1">
      <alignment horizontal="left"/>
      <protection locked="0"/>
    </xf>
    <xf numFmtId="169" fontId="4" fillId="0" borderId="0" xfId="0" applyNumberFormat="1" applyFont="1" applyAlignment="1">
      <alignment horizontal="center"/>
    </xf>
    <xf numFmtId="0" fontId="7" fillId="0" borderId="5" xfId="0" applyFont="1" applyFill="1" applyBorder="1" applyAlignment="1">
      <alignment horizontal="left" wrapText="1" indent="2"/>
    </xf>
    <xf numFmtId="0" fontId="7" fillId="0" borderId="0" xfId="0" applyFont="1" applyFill="1" applyBorder="1" applyAlignment="1">
      <alignment wrapText="1"/>
    </xf>
    <xf numFmtId="3" fontId="18" fillId="0" borderId="0" xfId="0" applyNumberFormat="1" applyFont="1" applyFill="1" applyAlignment="1" applyProtection="1">
      <alignment horizontal="center" wrapText="1"/>
      <protection locked="0"/>
    </xf>
    <xf numFmtId="49" fontId="7" fillId="0" borderId="5" xfId="0" applyNumberFormat="1" applyFont="1" applyBorder="1" applyAlignment="1">
      <alignment horizontal="left"/>
    </xf>
    <xf numFmtId="0" fontId="0" fillId="0" borderId="5" xfId="0" applyBorder="1"/>
    <xf numFmtId="3" fontId="7" fillId="0" borderId="5" xfId="0" applyNumberFormat="1" applyFont="1" applyBorder="1" applyAlignment="1" applyProtection="1">
      <alignment horizontal="center"/>
      <protection locked="0"/>
    </xf>
    <xf numFmtId="1" fontId="8" fillId="0" borderId="5" xfId="3" applyNumberFormat="1" applyFont="1" applyBorder="1" applyAlignment="1">
      <alignment horizontal="center"/>
    </xf>
    <xf numFmtId="166" fontId="0" fillId="0" borderId="5" xfId="0" applyNumberFormat="1" applyBorder="1"/>
    <xf numFmtId="166" fontId="7" fillId="0" borderId="5" xfId="0" applyNumberFormat="1" applyFont="1" applyBorder="1" applyProtection="1">
      <protection locked="0"/>
    </xf>
    <xf numFmtId="0" fontId="8" fillId="0" borderId="5" xfId="0" quotePrefix="1" applyFont="1" applyBorder="1"/>
    <xf numFmtId="0" fontId="8" fillId="0" borderId="5" xfId="0" applyFont="1" applyBorder="1"/>
    <xf numFmtId="166" fontId="7" fillId="0" borderId="0" xfId="0" applyNumberFormat="1" applyFont="1" applyBorder="1" applyProtection="1">
      <protection locked="0"/>
    </xf>
    <xf numFmtId="49" fontId="0" fillId="0" borderId="0" xfId="0" applyNumberFormat="1"/>
    <xf numFmtId="3" fontId="7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Protection="1">
      <protection locked="0"/>
    </xf>
    <xf numFmtId="49" fontId="7" fillId="0" borderId="5" xfId="0" applyNumberFormat="1" applyFont="1" applyFill="1" applyBorder="1" applyAlignment="1">
      <alignment wrapText="1"/>
    </xf>
    <xf numFmtId="3" fontId="7" fillId="4" borderId="5" xfId="0" applyNumberFormat="1" applyFont="1" applyFill="1" applyBorder="1" applyAlignment="1" applyProtection="1">
      <alignment horizontal="center" wrapText="1"/>
      <protection locked="0"/>
    </xf>
    <xf numFmtId="0" fontId="20" fillId="0" borderId="5" xfId="0" applyFont="1" applyBorder="1"/>
    <xf numFmtId="3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3" fontId="8" fillId="0" borderId="5" xfId="0" applyNumberFormat="1" applyFont="1" applyBorder="1" applyAlignment="1">
      <alignment horizontal="right"/>
    </xf>
    <xf numFmtId="166" fontId="5" fillId="0" borderId="5" xfId="0" applyNumberFormat="1" applyFont="1" applyBorder="1" applyAlignment="1" applyProtection="1">
      <alignment wrapText="1"/>
      <protection locked="0"/>
    </xf>
    <xf numFmtId="3" fontId="8" fillId="0" borderId="5" xfId="0" applyNumberFormat="1" applyFont="1" applyBorder="1"/>
    <xf numFmtId="0" fontId="8" fillId="0" borderId="5" xfId="0" applyFont="1" applyBorder="1" applyAlignment="1">
      <alignment horizontal="left"/>
    </xf>
    <xf numFmtId="3" fontId="0" fillId="0" borderId="5" xfId="0" applyNumberForma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5" fillId="0" borderId="0" xfId="0" applyFont="1" applyFill="1" applyAlignment="1">
      <alignment wrapText="1"/>
    </xf>
    <xf numFmtId="1" fontId="7" fillId="0" borderId="0" xfId="0" applyNumberFormat="1" applyFont="1" applyFill="1" applyBorder="1" applyAlignment="1">
      <alignment horizontal="center" wrapText="1"/>
    </xf>
    <xf numFmtId="166" fontId="7" fillId="0" borderId="0" xfId="0" applyNumberFormat="1" applyFont="1" applyFill="1" applyBorder="1" applyAlignment="1" applyProtection="1">
      <alignment horizontal="right" wrapText="1"/>
      <protection locked="0"/>
    </xf>
    <xf numFmtId="166" fontId="5" fillId="0" borderId="0" xfId="0" applyNumberFormat="1" applyFont="1" applyFill="1" applyBorder="1" applyAlignment="1" applyProtection="1">
      <alignment wrapText="1"/>
      <protection locked="0"/>
    </xf>
    <xf numFmtId="166" fontId="17" fillId="0" borderId="0" xfId="2" applyNumberFormat="1" applyFill="1" applyBorder="1" applyAlignment="1" applyProtection="1">
      <alignment wrapText="1"/>
      <protection locked="0"/>
    </xf>
    <xf numFmtId="0" fontId="8" fillId="0" borderId="5" xfId="0" applyFont="1" applyFill="1" applyBorder="1" applyAlignment="1">
      <alignment wrapText="1"/>
    </xf>
    <xf numFmtId="3" fontId="8" fillId="0" borderId="5" xfId="0" applyNumberFormat="1" applyFont="1" applyFill="1" applyBorder="1" applyAlignment="1" applyProtection="1">
      <alignment horizontal="center" wrapText="1"/>
      <protection locked="0"/>
    </xf>
    <xf numFmtId="1" fontId="8" fillId="0" borderId="5" xfId="0" applyNumberFormat="1" applyFont="1" applyFill="1" applyBorder="1" applyAlignment="1">
      <alignment horizontal="center" wrapText="1"/>
    </xf>
    <xf numFmtId="166" fontId="8" fillId="0" borderId="5" xfId="0" applyNumberFormat="1" applyFont="1" applyFill="1" applyBorder="1" applyAlignment="1" applyProtection="1">
      <alignment wrapText="1"/>
      <protection locked="0"/>
    </xf>
    <xf numFmtId="0" fontId="8" fillId="0" borderId="5" xfId="0" applyFont="1" applyFill="1" applyBorder="1" applyAlignment="1">
      <alignment horizontal="left" wrapText="1" indent="2"/>
    </xf>
    <xf numFmtId="3" fontId="8" fillId="0" borderId="5" xfId="0" applyNumberFormat="1" applyFont="1" applyFill="1" applyBorder="1" applyAlignment="1">
      <alignment horizontal="center" wrapText="1"/>
    </xf>
    <xf numFmtId="1" fontId="8" fillId="0" borderId="5" xfId="0" applyNumberFormat="1" applyFont="1" applyBorder="1" applyAlignment="1">
      <alignment horizontal="center" wrapText="1"/>
    </xf>
    <xf numFmtId="166" fontId="8" fillId="0" borderId="5" xfId="0" applyNumberFormat="1" applyFont="1" applyBorder="1" applyAlignment="1" applyProtection="1">
      <alignment wrapText="1"/>
      <protection locked="0"/>
    </xf>
    <xf numFmtId="0" fontId="22" fillId="0" borderId="5" xfId="1" applyFont="1" applyFill="1" applyBorder="1" applyAlignment="1">
      <alignment horizontal="left" wrapText="1" indent="2"/>
    </xf>
    <xf numFmtId="3" fontId="22" fillId="0" borderId="5" xfId="1" applyNumberFormat="1" applyFont="1" applyFill="1" applyBorder="1" applyAlignment="1">
      <alignment horizontal="center" wrapText="1"/>
    </xf>
    <xf numFmtId="1" fontId="22" fillId="0" borderId="5" xfId="1" applyNumberFormat="1" applyFont="1" applyFill="1" applyBorder="1" applyAlignment="1">
      <alignment horizontal="center" wrapText="1"/>
    </xf>
    <xf numFmtId="166" fontId="22" fillId="0" borderId="5" xfId="1" applyNumberFormat="1" applyFont="1" applyFill="1" applyBorder="1" applyAlignment="1" applyProtection="1">
      <alignment wrapText="1"/>
      <protection locked="0"/>
    </xf>
    <xf numFmtId="0" fontId="22" fillId="0" borderId="5" xfId="2" applyFont="1" applyFill="1" applyBorder="1" applyAlignment="1">
      <alignment horizontal="left" wrapText="1" indent="2"/>
    </xf>
    <xf numFmtId="3" fontId="22" fillId="0" borderId="5" xfId="2" applyNumberFormat="1" applyFont="1" applyFill="1" applyBorder="1" applyAlignment="1">
      <alignment horizontal="center" wrapText="1"/>
    </xf>
    <xf numFmtId="166" fontId="22" fillId="0" borderId="5" xfId="2" applyNumberFormat="1" applyFont="1" applyFill="1" applyBorder="1" applyAlignment="1" applyProtection="1">
      <alignment wrapText="1"/>
      <protection locked="0"/>
    </xf>
    <xf numFmtId="0" fontId="22" fillId="0" borderId="5" xfId="1" applyFont="1" applyFill="1" applyBorder="1" applyAlignment="1">
      <alignment wrapText="1"/>
    </xf>
    <xf numFmtId="3" fontId="22" fillId="0" borderId="5" xfId="1" applyNumberFormat="1" applyFont="1" applyFill="1" applyBorder="1" applyAlignment="1" applyProtection="1">
      <alignment horizontal="center" wrapText="1"/>
      <protection locked="0"/>
    </xf>
    <xf numFmtId="49" fontId="16" fillId="0" borderId="5" xfId="1" applyNumberFormat="1" applyFill="1" applyBorder="1" applyAlignment="1">
      <alignment wrapText="1"/>
    </xf>
    <xf numFmtId="49" fontId="17" fillId="0" borderId="5" xfId="2" applyNumberFormat="1" applyFill="1" applyBorder="1" applyAlignment="1">
      <alignment wrapText="1"/>
    </xf>
    <xf numFmtId="49" fontId="22" fillId="0" borderId="5" xfId="1" applyNumberFormat="1" applyFont="1" applyFill="1" applyBorder="1" applyAlignment="1">
      <alignment wrapText="1"/>
    </xf>
    <xf numFmtId="49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wrapText="1"/>
    </xf>
    <xf numFmtId="49" fontId="4" fillId="0" borderId="5" xfId="0" applyNumberFormat="1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23" fillId="0" borderId="5" xfId="0" applyFont="1" applyBorder="1"/>
    <xf numFmtId="0" fontId="0" fillId="0" borderId="5" xfId="0" applyFont="1" applyBorder="1"/>
    <xf numFmtId="0" fontId="0" fillId="0" borderId="0" xfId="0"/>
    <xf numFmtId="168" fontId="14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2" fillId="0" borderId="0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center" wrapText="1"/>
    </xf>
  </cellXfs>
  <cellStyles count="12">
    <cellStyle name="Bad" xfId="2" builtinId="27"/>
    <cellStyle name="Comma [0]" xfId="3" builtinId="6"/>
    <cellStyle name="Comma 2" xfId="11"/>
    <cellStyle name="Good" xfId="1" builtinId="26"/>
    <cellStyle name="Heading 1 2" xfId="5"/>
    <cellStyle name="Heading 2 2" xfId="6"/>
    <cellStyle name="Heading 3 2" xfId="7"/>
    <cellStyle name="Heading 4 2" xfId="8"/>
    <cellStyle name="Normal" xfId="0" builtinId="0" customBuiltin="1"/>
    <cellStyle name="Texti" xfId="10"/>
    <cellStyle name="Title 2" xfId="4"/>
    <cellStyle name="Total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view="pageLayout" zoomScaleNormal="100" workbookViewId="0">
      <selection activeCell="D38" sqref="D38"/>
    </sheetView>
  </sheetViews>
  <sheetFormatPr defaultRowHeight="15" x14ac:dyDescent="0.25"/>
  <cols>
    <col min="2" max="2" width="32.85546875" customWidth="1"/>
    <col min="3" max="3" width="26.140625" customWidth="1"/>
    <col min="4" max="4" width="29.28515625" customWidth="1"/>
  </cols>
  <sheetData>
    <row r="1" spans="1:4" ht="23.25" x14ac:dyDescent="0.35">
      <c r="A1" s="139" t="s">
        <v>139</v>
      </c>
      <c r="B1" s="139"/>
      <c r="C1" s="139"/>
      <c r="D1" s="139"/>
    </row>
    <row r="2" spans="1:4" ht="23.25" x14ac:dyDescent="0.35">
      <c r="A2" s="52"/>
      <c r="B2" s="52"/>
      <c r="C2" s="53"/>
      <c r="D2" s="54"/>
    </row>
    <row r="3" spans="1:4" ht="23.25" x14ac:dyDescent="0.35">
      <c r="A3" s="140" t="s">
        <v>19</v>
      </c>
      <c r="B3" s="140"/>
      <c r="C3" s="140"/>
      <c r="D3" s="140"/>
    </row>
    <row r="4" spans="1:4" ht="15.75" x14ac:dyDescent="0.25">
      <c r="A4" s="55"/>
      <c r="B4" s="55"/>
      <c r="C4" s="56"/>
      <c r="D4" s="57"/>
    </row>
    <row r="5" spans="1:4" ht="15.75" x14ac:dyDescent="0.25">
      <c r="A5" s="58"/>
      <c r="B5" s="141" t="str">
        <f>"Undirritaður gerir hér með eftirfarandi tilboð í "&amp;A1&amp;", samkvæmt meðfylgjandi tilboðsskrá:"</f>
        <v>Undirritaður gerir hér með eftirfarandi tilboð í Göngustígur og stoðveggir við Hlíðarbyggð, samkvæmt meðfylgjandi tilboðsskrá:</v>
      </c>
      <c r="C5" s="141"/>
      <c r="D5" s="141"/>
    </row>
    <row r="6" spans="1:4" ht="15.75" x14ac:dyDescent="0.25">
      <c r="A6" s="58"/>
      <c r="B6" s="59"/>
      <c r="C6" s="59"/>
      <c r="D6" s="60"/>
    </row>
    <row r="7" spans="1:4" ht="15.75" x14ac:dyDescent="0.25">
      <c r="A7" s="58"/>
      <c r="B7" s="59"/>
      <c r="C7" s="59"/>
      <c r="D7" s="60"/>
    </row>
    <row r="8" spans="1:4" ht="15.75" x14ac:dyDescent="0.25">
      <c r="A8" s="58"/>
      <c r="B8" s="59" t="s">
        <v>20</v>
      </c>
      <c r="C8" s="59"/>
      <c r="D8" s="60"/>
    </row>
    <row r="9" spans="1:4" ht="15.75" x14ac:dyDescent="0.25">
      <c r="A9" s="58"/>
      <c r="B9" s="59"/>
      <c r="C9" s="59"/>
      <c r="D9" s="60"/>
    </row>
    <row r="10" spans="1:4" ht="15.75" x14ac:dyDescent="0.25">
      <c r="A10" s="58"/>
      <c r="B10" s="59"/>
      <c r="C10" s="59"/>
      <c r="D10" s="60"/>
    </row>
    <row r="11" spans="1:4" ht="15.75" x14ac:dyDescent="0.25">
      <c r="A11" s="58"/>
      <c r="B11" s="61" t="s">
        <v>21</v>
      </c>
      <c r="C11" s="61"/>
      <c r="D11" s="60"/>
    </row>
    <row r="12" spans="1:4" ht="15.75" x14ac:dyDescent="0.25">
      <c r="A12" s="58"/>
      <c r="B12" s="58"/>
      <c r="C12" s="59"/>
      <c r="D12" s="62" t="s">
        <v>22</v>
      </c>
    </row>
    <row r="13" spans="1:4" ht="15.75" x14ac:dyDescent="0.25">
      <c r="A13" s="63"/>
      <c r="B13" s="63"/>
      <c r="C13" s="56"/>
      <c r="D13" s="62"/>
    </row>
    <row r="14" spans="1:4" s="137" customFormat="1" ht="15.75" x14ac:dyDescent="0.25">
      <c r="A14" s="78">
        <v>1.1000000000000001</v>
      </c>
      <c r="B14" s="64" t="s">
        <v>137</v>
      </c>
      <c r="C14" s="64"/>
      <c r="D14" s="65">
        <f>SUM('8 Frágangur lóðar'!F10)</f>
        <v>0</v>
      </c>
    </row>
    <row r="15" spans="1:4" s="137" customFormat="1" ht="15.75" x14ac:dyDescent="0.25">
      <c r="A15" s="78">
        <v>1.2</v>
      </c>
      <c r="B15" s="64" t="s">
        <v>32</v>
      </c>
      <c r="C15" s="64"/>
      <c r="D15" s="65">
        <f>SUM('8 Frágangur lóðar'!F24)</f>
        <v>0</v>
      </c>
    </row>
    <row r="16" spans="1:4" s="137" customFormat="1" ht="15.75" x14ac:dyDescent="0.25">
      <c r="A16" s="78">
        <v>1.3</v>
      </c>
      <c r="B16" s="64" t="s">
        <v>138</v>
      </c>
      <c r="C16" s="64"/>
      <c r="D16" s="65">
        <f>SUM('8 Frágangur lóðar'!F39)</f>
        <v>0</v>
      </c>
    </row>
    <row r="17" spans="1:4" s="137" customFormat="1" ht="15.75" x14ac:dyDescent="0.25">
      <c r="A17" s="78">
        <v>1.4</v>
      </c>
      <c r="B17" s="64" t="s">
        <v>140</v>
      </c>
      <c r="C17" s="64"/>
      <c r="D17" s="65">
        <f>SUM('8 Frágangur lóðar'!F45)</f>
        <v>0</v>
      </c>
    </row>
    <row r="18" spans="1:4" s="137" customFormat="1" ht="15.75" x14ac:dyDescent="0.25">
      <c r="A18" s="78">
        <v>1.5</v>
      </c>
      <c r="B18" s="64" t="s">
        <v>141</v>
      </c>
      <c r="C18" s="64"/>
      <c r="D18" s="65">
        <f>SUM('8 Frágangur lóðar'!F73)</f>
        <v>0</v>
      </c>
    </row>
    <row r="19" spans="1:4" ht="15.75" x14ac:dyDescent="0.25">
      <c r="A19" s="78">
        <v>1.6</v>
      </c>
      <c r="B19" s="64" t="s">
        <v>34</v>
      </c>
      <c r="C19" s="64"/>
      <c r="D19" s="65">
        <f>SUM('8 Frágangur lóðar'!F82)</f>
        <v>0</v>
      </c>
    </row>
    <row r="20" spans="1:4" ht="15.75" x14ac:dyDescent="0.25">
      <c r="A20" s="78">
        <v>1.7</v>
      </c>
      <c r="B20" s="64" t="s">
        <v>46</v>
      </c>
      <c r="C20" s="64"/>
      <c r="D20" s="65">
        <f>SUM('8 Frágangur lóðar'!F87)</f>
        <v>0</v>
      </c>
    </row>
    <row r="21" spans="1:4" ht="15.75" x14ac:dyDescent="0.25">
      <c r="A21" s="78">
        <v>1.8</v>
      </c>
      <c r="B21" s="64" t="s">
        <v>23</v>
      </c>
      <c r="C21" s="64"/>
      <c r="D21" s="65">
        <f>SUM('8 Frágangur lóðar'!F96)</f>
        <v>0</v>
      </c>
    </row>
    <row r="22" spans="1:4" ht="15.75" x14ac:dyDescent="0.25">
      <c r="A22" s="78"/>
      <c r="B22" s="64"/>
      <c r="C22" s="64"/>
      <c r="D22" s="65"/>
    </row>
    <row r="23" spans="1:4" ht="16.5" thickBot="1" x14ac:dyDescent="0.3">
      <c r="A23" s="58"/>
      <c r="B23" s="66" t="s">
        <v>24</v>
      </c>
      <c r="C23" s="67"/>
      <c r="D23" s="68">
        <f>SUM(D14:D22)</f>
        <v>0</v>
      </c>
    </row>
    <row r="24" spans="1:4" ht="16.5" thickTop="1" x14ac:dyDescent="0.25">
      <c r="A24" s="58"/>
      <c r="B24" s="58"/>
      <c r="C24" s="59"/>
      <c r="D24" s="57"/>
    </row>
    <row r="25" spans="1:4" ht="15.75" x14ac:dyDescent="0.25">
      <c r="A25" s="58"/>
      <c r="B25" s="58"/>
      <c r="C25" s="59"/>
      <c r="D25" s="60"/>
    </row>
    <row r="26" spans="1:4" ht="15.75" x14ac:dyDescent="0.25">
      <c r="A26" s="58"/>
      <c r="B26" s="69"/>
      <c r="C26" s="69"/>
      <c r="D26" s="60"/>
    </row>
    <row r="27" spans="1:4" ht="15.75" x14ac:dyDescent="0.25">
      <c r="A27" s="58"/>
      <c r="B27" s="70" t="s">
        <v>25</v>
      </c>
      <c r="C27" s="142" t="s">
        <v>26</v>
      </c>
      <c r="D27" s="142"/>
    </row>
    <row r="28" spans="1:4" ht="15.75" x14ac:dyDescent="0.25">
      <c r="A28" s="58"/>
      <c r="B28" s="71"/>
      <c r="C28" s="72"/>
      <c r="D28" s="60"/>
    </row>
    <row r="29" spans="1:4" ht="15.75" x14ac:dyDescent="0.25">
      <c r="A29" s="58"/>
      <c r="B29" s="73"/>
      <c r="C29" s="69"/>
      <c r="D29" s="60"/>
    </row>
    <row r="30" spans="1:4" ht="15.75" x14ac:dyDescent="0.25">
      <c r="A30" s="58"/>
      <c r="B30" s="70" t="s">
        <v>27</v>
      </c>
      <c r="C30" s="143" t="s">
        <v>26</v>
      </c>
      <c r="D30" s="143"/>
    </row>
    <row r="31" spans="1:4" ht="15.75" x14ac:dyDescent="0.25">
      <c r="A31" s="58"/>
      <c r="B31" s="71"/>
      <c r="C31" s="74"/>
      <c r="D31" s="60"/>
    </row>
    <row r="32" spans="1:4" ht="15.75" x14ac:dyDescent="0.25">
      <c r="A32" s="58"/>
      <c r="B32" s="73"/>
      <c r="C32" s="69"/>
      <c r="D32" s="60"/>
    </row>
    <row r="33" spans="1:4" ht="15.75" x14ac:dyDescent="0.25">
      <c r="A33" s="58"/>
      <c r="B33" s="70" t="s">
        <v>28</v>
      </c>
      <c r="C33" s="143" t="s">
        <v>26</v>
      </c>
      <c r="D33" s="143"/>
    </row>
    <row r="34" spans="1:4" ht="15.75" x14ac:dyDescent="0.25">
      <c r="A34" s="58"/>
      <c r="B34" s="71"/>
      <c r="C34" s="59"/>
      <c r="D34" s="60"/>
    </row>
    <row r="35" spans="1:4" ht="15.75" x14ac:dyDescent="0.25">
      <c r="A35" s="58"/>
      <c r="B35" s="71"/>
      <c r="C35" s="59"/>
      <c r="D35" s="60"/>
    </row>
    <row r="36" spans="1:4" ht="15.75" x14ac:dyDescent="0.25">
      <c r="A36" s="58"/>
      <c r="B36" s="75" t="s">
        <v>29</v>
      </c>
      <c r="C36" s="76" t="s">
        <v>30</v>
      </c>
      <c r="D36" s="60"/>
    </row>
    <row r="37" spans="1:4" ht="15.75" x14ac:dyDescent="0.25">
      <c r="A37" s="58"/>
      <c r="B37" s="75"/>
      <c r="C37" s="76"/>
      <c r="D37" s="60"/>
    </row>
    <row r="38" spans="1:4" ht="15.75" x14ac:dyDescent="0.25">
      <c r="A38" s="58"/>
      <c r="B38" s="75"/>
      <c r="C38" s="76"/>
      <c r="D38" s="60"/>
    </row>
    <row r="39" spans="1:4" ht="15.75" x14ac:dyDescent="0.25">
      <c r="A39" s="58"/>
      <c r="B39" s="75" t="s">
        <v>143</v>
      </c>
      <c r="C39" s="76" t="s">
        <v>30</v>
      </c>
      <c r="D39" s="60"/>
    </row>
    <row r="40" spans="1:4" ht="15.75" x14ac:dyDescent="0.25">
      <c r="A40" s="58"/>
      <c r="B40" s="59"/>
      <c r="C40" s="54"/>
      <c r="D40" s="60"/>
    </row>
    <row r="41" spans="1:4" ht="15.75" x14ac:dyDescent="0.25">
      <c r="A41" s="58"/>
      <c r="B41" s="73"/>
      <c r="C41" s="69"/>
      <c r="D41" s="60"/>
    </row>
    <row r="42" spans="1:4" ht="15.75" x14ac:dyDescent="0.25">
      <c r="A42" s="58"/>
      <c r="B42" s="70" t="s">
        <v>31</v>
      </c>
      <c r="C42" s="77" t="s">
        <v>26</v>
      </c>
      <c r="D42" s="60"/>
    </row>
    <row r="43" spans="1:4" ht="15.75" x14ac:dyDescent="0.25">
      <c r="A43" s="58"/>
      <c r="B43" s="59"/>
      <c r="C43" s="54"/>
      <c r="D43" s="60"/>
    </row>
    <row r="44" spans="1:4" ht="18" x14ac:dyDescent="0.25">
      <c r="A44" s="138"/>
      <c r="B44" s="138"/>
      <c r="C44" s="138"/>
      <c r="D44" s="138"/>
    </row>
  </sheetData>
  <mergeCells count="7">
    <mergeCell ref="A44:D44"/>
    <mergeCell ref="A1:D1"/>
    <mergeCell ref="A3:D3"/>
    <mergeCell ref="B5:D5"/>
    <mergeCell ref="C27:D27"/>
    <mergeCell ref="C30:D30"/>
    <mergeCell ref="C33:D33"/>
  </mergeCells>
  <pageMargins left="0.7" right="0.7" top="0.75" bottom="0.75" header="0.3" footer="0.3"/>
  <pageSetup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zoomScaleNormal="100" workbookViewId="0">
      <selection activeCell="I38" sqref="I38"/>
    </sheetView>
  </sheetViews>
  <sheetFormatPr defaultRowHeight="15" x14ac:dyDescent="0.25"/>
  <cols>
    <col min="2" max="2" width="36.7109375" customWidth="1"/>
    <col min="3" max="3" width="11.140625" customWidth="1"/>
    <col min="4" max="4" width="7.28515625" customWidth="1"/>
    <col min="5" max="5" width="15.7109375" customWidth="1"/>
    <col min="6" max="6" width="18.85546875" customWidth="1"/>
    <col min="7" max="7" width="12.85546875" bestFit="1" customWidth="1"/>
    <col min="9" max="9" width="12.7109375" bestFit="1" customWidth="1"/>
    <col min="10" max="10" width="11.85546875" bestFit="1" customWidth="1"/>
  </cols>
  <sheetData>
    <row r="1" spans="1:6" ht="23.25" x14ac:dyDescent="0.25">
      <c r="A1" s="144" t="s">
        <v>45</v>
      </c>
      <c r="B1" s="144"/>
      <c r="C1" s="144"/>
      <c r="D1" s="144"/>
      <c r="E1" s="144"/>
      <c r="F1" s="144"/>
    </row>
    <row r="2" spans="1:6" ht="16.5" thickBot="1" x14ac:dyDescent="0.3">
      <c r="A2" s="4"/>
      <c r="B2" s="5" t="s">
        <v>0</v>
      </c>
      <c r="C2" s="6"/>
      <c r="D2" s="7"/>
      <c r="E2" s="8"/>
      <c r="F2" s="8"/>
    </row>
    <row r="3" spans="1:6" ht="16.5" thickBot="1" x14ac:dyDescent="0.3">
      <c r="A3" s="9" t="s">
        <v>1</v>
      </c>
      <c r="B3" s="10" t="s">
        <v>2</v>
      </c>
      <c r="C3" s="11" t="s">
        <v>3</v>
      </c>
      <c r="D3" s="12" t="s">
        <v>4</v>
      </c>
      <c r="E3" s="13" t="s">
        <v>5</v>
      </c>
      <c r="F3" s="14" t="s">
        <v>6</v>
      </c>
    </row>
    <row r="4" spans="1:6" ht="15.75" x14ac:dyDescent="0.25">
      <c r="A4" s="15" t="s">
        <v>53</v>
      </c>
      <c r="B4" s="16" t="s">
        <v>7</v>
      </c>
      <c r="C4" s="17"/>
      <c r="D4" s="18"/>
      <c r="E4" s="19"/>
      <c r="F4" s="19"/>
    </row>
    <row r="5" spans="1:6" ht="15.75" x14ac:dyDescent="0.25">
      <c r="A5" s="15"/>
      <c r="B5" s="16"/>
      <c r="C5" s="17"/>
      <c r="D5" s="18"/>
      <c r="E5" s="19"/>
      <c r="F5" s="19"/>
    </row>
    <row r="6" spans="1:6" ht="31.5" x14ac:dyDescent="0.25">
      <c r="A6" s="15" t="s">
        <v>54</v>
      </c>
      <c r="B6" s="1" t="s">
        <v>55</v>
      </c>
      <c r="C6" s="17"/>
      <c r="D6" s="20"/>
      <c r="E6" s="21"/>
      <c r="F6" s="21"/>
    </row>
    <row r="7" spans="1:6" x14ac:dyDescent="0.25">
      <c r="A7" s="95" t="s">
        <v>56</v>
      </c>
      <c r="B7" s="88" t="s">
        <v>57</v>
      </c>
      <c r="C7" s="42">
        <v>1</v>
      </c>
      <c r="D7" s="43" t="s">
        <v>58</v>
      </c>
      <c r="E7" s="41">
        <v>0</v>
      </c>
      <c r="F7" s="44">
        <f t="shared" ref="F7" si="0">SUM(C7*E7)</f>
        <v>0</v>
      </c>
    </row>
    <row r="8" spans="1:6" x14ac:dyDescent="0.25">
      <c r="A8" s="95" t="s">
        <v>59</v>
      </c>
      <c r="B8" s="88" t="s">
        <v>60</v>
      </c>
      <c r="C8" s="42">
        <v>1</v>
      </c>
      <c r="D8" s="43" t="s">
        <v>58</v>
      </c>
      <c r="E8" s="41">
        <v>0</v>
      </c>
      <c r="F8" s="44">
        <f t="shared" ref="F8:F9" si="1">SUM(C8*E8)</f>
        <v>0</v>
      </c>
    </row>
    <row r="9" spans="1:6" x14ac:dyDescent="0.25">
      <c r="A9" s="95" t="s">
        <v>61</v>
      </c>
      <c r="B9" s="88" t="s">
        <v>62</v>
      </c>
      <c r="C9" s="42">
        <v>1</v>
      </c>
      <c r="D9" s="43" t="s">
        <v>63</v>
      </c>
      <c r="E9" s="41">
        <v>0</v>
      </c>
      <c r="F9" s="44">
        <f t="shared" si="1"/>
        <v>0</v>
      </c>
    </row>
    <row r="10" spans="1:6" ht="26.25" x14ac:dyDescent="0.25">
      <c r="A10" s="15"/>
      <c r="B10" s="47" t="s">
        <v>64</v>
      </c>
      <c r="C10" s="48"/>
      <c r="D10" s="20"/>
      <c r="E10" s="21"/>
      <c r="F10" s="28">
        <f>SUM(F7:F9)</f>
        <v>0</v>
      </c>
    </row>
    <row r="11" spans="1:6" ht="15.75" x14ac:dyDescent="0.25">
      <c r="A11" s="15"/>
      <c r="B11" s="16"/>
      <c r="C11" s="17"/>
      <c r="D11" s="18"/>
      <c r="E11" s="19"/>
      <c r="F11" s="19"/>
    </row>
    <row r="12" spans="1:6" ht="15.75" x14ac:dyDescent="0.25">
      <c r="A12" s="15"/>
      <c r="B12" s="16"/>
      <c r="C12" s="17"/>
      <c r="D12" s="18"/>
      <c r="E12" s="19"/>
      <c r="F12" s="19"/>
    </row>
    <row r="13" spans="1:6" ht="15.75" x14ac:dyDescent="0.25">
      <c r="A13" s="15" t="s">
        <v>65</v>
      </c>
      <c r="B13" s="1" t="s">
        <v>8</v>
      </c>
      <c r="C13" s="17"/>
      <c r="D13" s="20"/>
      <c r="E13" s="21"/>
      <c r="F13" s="21"/>
    </row>
    <row r="14" spans="1:6" x14ac:dyDescent="0.25">
      <c r="A14" s="95" t="s">
        <v>90</v>
      </c>
      <c r="B14" s="111" t="s">
        <v>18</v>
      </c>
      <c r="C14" s="112" t="s">
        <v>38</v>
      </c>
      <c r="D14" s="113"/>
      <c r="E14" s="114"/>
      <c r="F14" s="114"/>
    </row>
    <row r="15" spans="1:6" x14ac:dyDescent="0.25">
      <c r="A15" s="95"/>
      <c r="B15" s="115" t="s">
        <v>42</v>
      </c>
      <c r="C15" s="116">
        <v>185</v>
      </c>
      <c r="D15" s="117" t="s">
        <v>10</v>
      </c>
      <c r="E15" s="114">
        <v>0</v>
      </c>
      <c r="F15" s="118">
        <f t="shared" ref="F15" si="2">SUM(C15*E15)</f>
        <v>0</v>
      </c>
    </row>
    <row r="16" spans="1:6" x14ac:dyDescent="0.25">
      <c r="A16" s="95"/>
      <c r="B16" s="115" t="s">
        <v>104</v>
      </c>
      <c r="C16" s="116">
        <v>6</v>
      </c>
      <c r="D16" s="117" t="s">
        <v>10</v>
      </c>
      <c r="E16" s="114">
        <v>0</v>
      </c>
      <c r="F16" s="118">
        <f t="shared" ref="F16" si="3">SUM(C16*E16)</f>
        <v>0</v>
      </c>
    </row>
    <row r="17" spans="1:7" x14ac:dyDescent="0.25">
      <c r="A17" s="95"/>
      <c r="B17" s="115" t="s">
        <v>41</v>
      </c>
      <c r="C17" s="112">
        <v>1</v>
      </c>
      <c r="D17" s="113" t="s">
        <v>58</v>
      </c>
      <c r="E17" s="114">
        <v>0</v>
      </c>
      <c r="F17" s="114">
        <f t="shared" ref="F17" si="4">C17*E17</f>
        <v>0</v>
      </c>
    </row>
    <row r="18" spans="1:7" x14ac:dyDescent="0.25">
      <c r="A18" s="128"/>
      <c r="B18" s="119" t="s">
        <v>47</v>
      </c>
      <c r="C18" s="120">
        <v>1</v>
      </c>
      <c r="D18" s="113" t="s">
        <v>58</v>
      </c>
      <c r="E18" s="122">
        <v>0</v>
      </c>
      <c r="F18" s="122">
        <f t="shared" ref="F18" si="5">SUM(C18*E18)</f>
        <v>0</v>
      </c>
    </row>
    <row r="19" spans="1:7" x14ac:dyDescent="0.25">
      <c r="A19" s="129"/>
      <c r="B19" s="123" t="s">
        <v>48</v>
      </c>
      <c r="C19" s="124">
        <v>1</v>
      </c>
      <c r="D19" s="113" t="s">
        <v>58</v>
      </c>
      <c r="E19" s="125">
        <v>0</v>
      </c>
      <c r="F19" s="125">
        <f t="shared" ref="F19" si="6">SUM(C19*E19)</f>
        <v>0</v>
      </c>
    </row>
    <row r="20" spans="1:7" x14ac:dyDescent="0.25">
      <c r="A20" s="130" t="s">
        <v>91</v>
      </c>
      <c r="B20" s="126" t="s">
        <v>87</v>
      </c>
      <c r="C20" s="127">
        <v>200</v>
      </c>
      <c r="D20" s="121" t="s">
        <v>12</v>
      </c>
      <c r="E20" s="122">
        <v>0</v>
      </c>
      <c r="F20" s="122">
        <f t="shared" ref="F20:F22" si="7">C20*E20</f>
        <v>0</v>
      </c>
    </row>
    <row r="21" spans="1:7" ht="30" x14ac:dyDescent="0.25">
      <c r="A21" s="130" t="s">
        <v>92</v>
      </c>
      <c r="B21" s="126" t="s">
        <v>88</v>
      </c>
      <c r="C21" s="127">
        <v>450</v>
      </c>
      <c r="D21" s="121" t="s">
        <v>12</v>
      </c>
      <c r="E21" s="122">
        <v>0</v>
      </c>
      <c r="F21" s="122">
        <f>C21*E21</f>
        <v>0</v>
      </c>
    </row>
    <row r="22" spans="1:7" x14ac:dyDescent="0.25">
      <c r="A22" s="130" t="s">
        <v>93</v>
      </c>
      <c r="B22" s="126" t="s">
        <v>89</v>
      </c>
      <c r="C22" s="127">
        <v>600</v>
      </c>
      <c r="D22" s="121" t="s">
        <v>12</v>
      </c>
      <c r="E22" s="122">
        <v>0</v>
      </c>
      <c r="F22" s="122">
        <f t="shared" si="7"/>
        <v>0</v>
      </c>
    </row>
    <row r="23" spans="1:7" x14ac:dyDescent="0.25">
      <c r="A23" s="130" t="s">
        <v>94</v>
      </c>
      <c r="B23" s="111" t="s">
        <v>43</v>
      </c>
      <c r="C23" s="112">
        <v>12</v>
      </c>
      <c r="D23" s="117" t="s">
        <v>12</v>
      </c>
      <c r="E23" s="114">
        <v>0</v>
      </c>
      <c r="F23" s="118">
        <f t="shared" ref="F23" si="8">C23*E23</f>
        <v>0</v>
      </c>
    </row>
    <row r="24" spans="1:7" ht="15.75" x14ac:dyDescent="0.25">
      <c r="A24" s="46"/>
      <c r="B24" s="47" t="s">
        <v>133</v>
      </c>
      <c r="C24" s="48"/>
      <c r="D24" s="20"/>
      <c r="E24" s="21"/>
      <c r="F24" s="28">
        <f>SUM(F15:F23)</f>
        <v>0</v>
      </c>
      <c r="G24" s="36"/>
    </row>
    <row r="25" spans="1:7" ht="15.75" x14ac:dyDescent="0.25">
      <c r="A25" s="46"/>
      <c r="B25" s="47"/>
      <c r="C25" s="48"/>
      <c r="D25" s="20"/>
      <c r="E25" s="21"/>
      <c r="F25" s="28"/>
      <c r="G25" s="36"/>
    </row>
    <row r="26" spans="1:7" ht="15.75" x14ac:dyDescent="0.25">
      <c r="A26" s="15"/>
      <c r="B26" s="16"/>
      <c r="C26" s="17"/>
      <c r="D26" s="18"/>
      <c r="E26" s="19"/>
      <c r="F26" s="19"/>
      <c r="G26" s="36"/>
    </row>
    <row r="27" spans="1:7" ht="15.75" x14ac:dyDescent="0.25">
      <c r="A27" s="15" t="s">
        <v>80</v>
      </c>
      <c r="B27" s="1" t="s">
        <v>79</v>
      </c>
      <c r="C27" s="17"/>
      <c r="D27" s="20"/>
      <c r="E27" s="21"/>
      <c r="F27" s="21"/>
      <c r="G27" s="36"/>
    </row>
    <row r="28" spans="1:7" x14ac:dyDescent="0.25">
      <c r="A28" s="95" t="s">
        <v>67</v>
      </c>
      <c r="B28" s="97" t="s">
        <v>69</v>
      </c>
      <c r="C28" s="98"/>
      <c r="D28" s="99"/>
      <c r="E28" s="100"/>
      <c r="F28" s="101"/>
      <c r="G28" s="36"/>
    </row>
    <row r="29" spans="1:7" x14ac:dyDescent="0.25">
      <c r="A29" s="45"/>
      <c r="B29" s="89" t="s">
        <v>70</v>
      </c>
      <c r="C29" s="98">
        <v>420</v>
      </c>
      <c r="D29" s="99" t="s">
        <v>10</v>
      </c>
      <c r="E29" s="114">
        <v>0</v>
      </c>
      <c r="F29" s="44">
        <f t="shared" ref="F29" si="9">C29*E29</f>
        <v>0</v>
      </c>
      <c r="G29" s="36"/>
    </row>
    <row r="30" spans="1:7" x14ac:dyDescent="0.25">
      <c r="A30" s="45"/>
      <c r="B30" s="89"/>
      <c r="C30" s="98"/>
      <c r="D30" s="99"/>
      <c r="E30" s="100"/>
      <c r="F30" s="101"/>
      <c r="G30" s="36"/>
    </row>
    <row r="31" spans="1:7" x14ac:dyDescent="0.25">
      <c r="A31" s="95" t="s">
        <v>68</v>
      </c>
      <c r="B31" s="97" t="s">
        <v>71</v>
      </c>
      <c r="C31" s="98"/>
      <c r="D31" s="99"/>
      <c r="E31" s="100"/>
      <c r="F31" s="101"/>
      <c r="G31" s="36"/>
    </row>
    <row r="32" spans="1:7" x14ac:dyDescent="0.25">
      <c r="A32" s="45"/>
      <c r="B32" s="103" t="s">
        <v>72</v>
      </c>
      <c r="C32" s="98"/>
      <c r="D32" s="99"/>
      <c r="E32" s="100"/>
      <c r="F32" s="101"/>
      <c r="G32" s="36"/>
    </row>
    <row r="33" spans="1:7" x14ac:dyDescent="0.25">
      <c r="A33" s="45"/>
      <c r="B33" s="89" t="s">
        <v>73</v>
      </c>
      <c r="C33" s="104">
        <v>4450</v>
      </c>
      <c r="D33" s="99" t="s">
        <v>40</v>
      </c>
      <c r="E33" s="114">
        <v>0</v>
      </c>
      <c r="F33" s="44">
        <f t="shared" ref="F33:F34" si="10">C33*E33</f>
        <v>0</v>
      </c>
      <c r="G33" s="36"/>
    </row>
    <row r="34" spans="1:7" x14ac:dyDescent="0.25">
      <c r="A34" s="45"/>
      <c r="B34" s="89" t="s">
        <v>74</v>
      </c>
      <c r="C34" s="105">
        <v>1850</v>
      </c>
      <c r="D34" s="99" t="s">
        <v>40</v>
      </c>
      <c r="E34" s="114">
        <v>0</v>
      </c>
      <c r="F34" s="44">
        <f t="shared" si="10"/>
        <v>0</v>
      </c>
      <c r="G34" s="36"/>
    </row>
    <row r="35" spans="1:7" x14ac:dyDescent="0.25">
      <c r="A35" s="45"/>
      <c r="B35" s="103"/>
      <c r="C35" s="104"/>
      <c r="D35" s="99"/>
      <c r="E35" s="102"/>
      <c r="F35" s="101"/>
      <c r="G35" s="36"/>
    </row>
    <row r="36" spans="1:7" x14ac:dyDescent="0.25">
      <c r="A36" s="95" t="s">
        <v>81</v>
      </c>
      <c r="B36" s="97" t="s">
        <v>75</v>
      </c>
      <c r="C36" s="98"/>
      <c r="D36" s="99"/>
      <c r="E36" s="100"/>
      <c r="F36" s="101"/>
      <c r="G36" s="36"/>
    </row>
    <row r="37" spans="1:7" x14ac:dyDescent="0.25">
      <c r="A37" s="45"/>
      <c r="B37" s="103" t="s">
        <v>76</v>
      </c>
      <c r="C37" s="104">
        <v>62</v>
      </c>
      <c r="D37" s="99" t="s">
        <v>78</v>
      </c>
      <c r="E37" s="114">
        <v>0</v>
      </c>
      <c r="F37" s="44">
        <f t="shared" ref="F37:F38" si="11">C37*E37</f>
        <v>0</v>
      </c>
      <c r="G37" s="36"/>
    </row>
    <row r="38" spans="1:7" x14ac:dyDescent="0.25">
      <c r="A38" s="45"/>
      <c r="B38" s="89" t="s">
        <v>77</v>
      </c>
      <c r="C38" s="105">
        <v>35</v>
      </c>
      <c r="D38" s="99" t="s">
        <v>78</v>
      </c>
      <c r="E38" s="114">
        <v>0</v>
      </c>
      <c r="F38" s="44">
        <f t="shared" si="11"/>
        <v>0</v>
      </c>
      <c r="G38" s="36"/>
    </row>
    <row r="39" spans="1:7" ht="26.25" x14ac:dyDescent="0.25">
      <c r="A39" s="46"/>
      <c r="B39" s="47" t="s">
        <v>82</v>
      </c>
      <c r="C39" s="48"/>
      <c r="D39" s="20"/>
      <c r="E39" s="21"/>
      <c r="F39" s="28">
        <f>SUM(F29:F38)</f>
        <v>0</v>
      </c>
      <c r="G39" s="36"/>
    </row>
    <row r="40" spans="1:7" ht="15.75" x14ac:dyDescent="0.25">
      <c r="A40" s="46"/>
      <c r="B40" s="47"/>
      <c r="C40" s="48"/>
      <c r="D40" s="20"/>
      <c r="E40" s="21"/>
      <c r="F40" s="28"/>
      <c r="G40" s="36"/>
    </row>
    <row r="41" spans="1:7" ht="15.75" x14ac:dyDescent="0.25">
      <c r="A41" s="46"/>
      <c r="B41" s="47"/>
      <c r="C41" s="48"/>
      <c r="D41" s="20"/>
      <c r="E41" s="21"/>
      <c r="F41" s="28"/>
      <c r="G41" s="36"/>
    </row>
    <row r="42" spans="1:7" ht="15.75" x14ac:dyDescent="0.25">
      <c r="A42" s="131" t="s">
        <v>49</v>
      </c>
      <c r="B42" s="132" t="s">
        <v>66</v>
      </c>
      <c r="C42" s="26"/>
      <c r="D42" s="23"/>
      <c r="E42" s="24"/>
      <c r="F42" s="24"/>
      <c r="G42" s="36"/>
    </row>
    <row r="43" spans="1:7" x14ac:dyDescent="0.25">
      <c r="A43" s="95" t="s">
        <v>50</v>
      </c>
      <c r="B43" s="38" t="s">
        <v>130</v>
      </c>
      <c r="C43" s="83"/>
      <c r="D43" s="83"/>
      <c r="E43" s="83"/>
      <c r="F43" s="83"/>
      <c r="G43" s="36"/>
    </row>
    <row r="44" spans="1:7" x14ac:dyDescent="0.25">
      <c r="A44" s="95"/>
      <c r="B44" s="79" t="s">
        <v>131</v>
      </c>
      <c r="C44" s="96">
        <v>150</v>
      </c>
      <c r="D44" s="43" t="s">
        <v>52</v>
      </c>
      <c r="E44" s="41">
        <v>0</v>
      </c>
      <c r="F44" s="44">
        <f t="shared" ref="F44" si="12">C44*E44</f>
        <v>0</v>
      </c>
      <c r="G44" s="36"/>
    </row>
    <row r="45" spans="1:7" x14ac:dyDescent="0.25">
      <c r="A45" s="80"/>
      <c r="B45" s="3" t="s">
        <v>132</v>
      </c>
      <c r="C45" s="26"/>
      <c r="D45" s="23"/>
      <c r="E45" s="27"/>
      <c r="F45" s="28">
        <f>SUM(F44:F44)</f>
        <v>0</v>
      </c>
      <c r="G45" s="36"/>
    </row>
    <row r="46" spans="1:7" ht="15.75" x14ac:dyDescent="0.25">
      <c r="A46" s="46"/>
      <c r="B46" s="47"/>
      <c r="C46" s="48"/>
      <c r="D46" s="20"/>
      <c r="E46" s="21"/>
      <c r="F46" s="28"/>
      <c r="G46" s="36"/>
    </row>
    <row r="47" spans="1:7" ht="15.75" x14ac:dyDescent="0.25">
      <c r="A47" s="46"/>
      <c r="B47" s="47"/>
      <c r="C47" s="48"/>
      <c r="D47" s="20"/>
      <c r="E47" s="21"/>
      <c r="F47" s="24"/>
      <c r="G47" s="36"/>
    </row>
    <row r="48" spans="1:7" ht="15.75" x14ac:dyDescent="0.25">
      <c r="A48" s="15" t="s">
        <v>83</v>
      </c>
      <c r="B48" s="1" t="s">
        <v>105</v>
      </c>
      <c r="C48" s="26"/>
      <c r="D48" s="23"/>
      <c r="E48" s="24"/>
      <c r="F48" s="24"/>
      <c r="G48" s="36"/>
    </row>
    <row r="49" spans="1:7" x14ac:dyDescent="0.25">
      <c r="A49" s="82" t="s">
        <v>95</v>
      </c>
      <c r="B49" s="135" t="s">
        <v>8</v>
      </c>
      <c r="C49" s="84" t="s">
        <v>38</v>
      </c>
      <c r="D49" s="83"/>
      <c r="E49" s="83"/>
      <c r="F49" s="83"/>
      <c r="G49" s="36"/>
    </row>
    <row r="50" spans="1:7" x14ac:dyDescent="0.25">
      <c r="A50" s="82" t="s">
        <v>108</v>
      </c>
      <c r="B50" s="136" t="s">
        <v>106</v>
      </c>
      <c r="C50" s="84" t="s">
        <v>38</v>
      </c>
      <c r="D50" s="83"/>
      <c r="E50" s="83"/>
      <c r="F50" s="83"/>
      <c r="G50" s="36"/>
    </row>
    <row r="51" spans="1:7" x14ac:dyDescent="0.25">
      <c r="A51" s="82"/>
      <c r="B51" s="79" t="s">
        <v>51</v>
      </c>
      <c r="C51" s="85">
        <v>40</v>
      </c>
      <c r="D51" s="99" t="s">
        <v>78</v>
      </c>
      <c r="E51" s="86">
        <v>0</v>
      </c>
      <c r="F51" s="87">
        <f t="shared" ref="F51" si="13">C51*E51</f>
        <v>0</v>
      </c>
      <c r="G51" s="36"/>
    </row>
    <row r="52" spans="1:7" ht="15.75" x14ac:dyDescent="0.25">
      <c r="A52" s="133"/>
      <c r="B52" s="134"/>
      <c r="C52" s="39"/>
      <c r="D52" s="43"/>
      <c r="E52" s="44"/>
      <c r="F52" s="44"/>
      <c r="G52" s="36"/>
    </row>
    <row r="53" spans="1:7" x14ac:dyDescent="0.25">
      <c r="A53" s="82" t="s">
        <v>109</v>
      </c>
      <c r="B53" s="136" t="s">
        <v>107</v>
      </c>
      <c r="C53" s="84" t="s">
        <v>38</v>
      </c>
      <c r="D53" s="83"/>
      <c r="E53" s="83"/>
      <c r="F53" s="83"/>
      <c r="G53" s="36"/>
    </row>
    <row r="54" spans="1:7" ht="15.75" x14ac:dyDescent="0.25">
      <c r="A54" s="133"/>
      <c r="B54" s="79" t="s">
        <v>110</v>
      </c>
      <c r="C54" s="85">
        <v>10</v>
      </c>
      <c r="D54" s="99" t="s">
        <v>78</v>
      </c>
      <c r="E54" s="86">
        <v>0</v>
      </c>
      <c r="F54" s="87">
        <f t="shared" ref="F54" si="14">C54*E54</f>
        <v>0</v>
      </c>
      <c r="G54" s="36"/>
    </row>
    <row r="55" spans="1:7" ht="15.75" x14ac:dyDescent="0.25">
      <c r="A55" s="133"/>
      <c r="B55" s="79" t="s">
        <v>111</v>
      </c>
      <c r="C55" s="85">
        <v>30</v>
      </c>
      <c r="D55" s="99" t="s">
        <v>78</v>
      </c>
      <c r="E55" s="86">
        <v>0</v>
      </c>
      <c r="F55" s="87">
        <f t="shared" ref="F55" si="15">C55*E55</f>
        <v>0</v>
      </c>
      <c r="G55" s="36"/>
    </row>
    <row r="56" spans="1:7" ht="15.75" x14ac:dyDescent="0.25">
      <c r="A56" s="133"/>
      <c r="B56" s="79"/>
      <c r="C56" s="85"/>
      <c r="D56" s="99"/>
      <c r="E56" s="86"/>
      <c r="F56" s="87"/>
      <c r="G56" s="36"/>
    </row>
    <row r="57" spans="1:7" x14ac:dyDescent="0.25">
      <c r="A57" s="82" t="s">
        <v>113</v>
      </c>
      <c r="B57" s="135" t="s">
        <v>112</v>
      </c>
      <c r="C57" s="84" t="s">
        <v>38</v>
      </c>
      <c r="D57" s="83"/>
      <c r="E57" s="83"/>
      <c r="F57" s="83"/>
      <c r="G57" s="36"/>
    </row>
    <row r="58" spans="1:7" x14ac:dyDescent="0.25">
      <c r="A58" s="82" t="s">
        <v>114</v>
      </c>
      <c r="B58" s="136" t="s">
        <v>115</v>
      </c>
      <c r="C58" s="84" t="s">
        <v>38</v>
      </c>
      <c r="D58" s="83"/>
      <c r="E58" s="83"/>
      <c r="F58" s="83"/>
      <c r="G58" s="36"/>
    </row>
    <row r="59" spans="1:7" x14ac:dyDescent="0.25">
      <c r="A59" s="82"/>
      <c r="B59" s="79" t="s">
        <v>116</v>
      </c>
      <c r="C59" s="85">
        <v>10</v>
      </c>
      <c r="D59" s="99" t="s">
        <v>52</v>
      </c>
      <c r="E59" s="86">
        <v>0</v>
      </c>
      <c r="F59" s="87">
        <f t="shared" ref="F59" si="16">C59*E59</f>
        <v>0</v>
      </c>
      <c r="G59" s="36"/>
    </row>
    <row r="60" spans="1:7" ht="15.75" x14ac:dyDescent="0.25">
      <c r="A60" s="133"/>
      <c r="B60" s="134"/>
      <c r="C60" s="39"/>
      <c r="D60" s="43"/>
      <c r="E60" s="44"/>
      <c r="F60" s="44"/>
      <c r="G60" s="36"/>
    </row>
    <row r="61" spans="1:7" x14ac:dyDescent="0.25">
      <c r="A61" s="82" t="s">
        <v>118</v>
      </c>
      <c r="B61" s="136" t="s">
        <v>117</v>
      </c>
      <c r="C61" s="84" t="s">
        <v>38</v>
      </c>
      <c r="D61" s="83"/>
      <c r="E61" s="83"/>
      <c r="F61" s="83"/>
      <c r="G61" s="36"/>
    </row>
    <row r="62" spans="1:7" x14ac:dyDescent="0.25">
      <c r="A62" s="82"/>
      <c r="B62" s="79" t="s">
        <v>119</v>
      </c>
      <c r="C62" s="85">
        <v>90</v>
      </c>
      <c r="D62" s="99" t="s">
        <v>52</v>
      </c>
      <c r="E62" s="86">
        <v>0</v>
      </c>
      <c r="F62" s="87">
        <f t="shared" ref="F62" si="17">C62*E62</f>
        <v>0</v>
      </c>
      <c r="G62" s="36"/>
    </row>
    <row r="63" spans="1:7" ht="15.75" x14ac:dyDescent="0.25">
      <c r="A63" s="133"/>
      <c r="B63" s="134"/>
      <c r="C63" s="39"/>
      <c r="D63" s="43"/>
      <c r="E63" s="44"/>
      <c r="F63" s="44"/>
      <c r="G63" s="36"/>
    </row>
    <row r="64" spans="1:7" x14ac:dyDescent="0.25">
      <c r="A64" s="82" t="s">
        <v>120</v>
      </c>
      <c r="B64" s="136" t="s">
        <v>121</v>
      </c>
      <c r="C64" s="84" t="s">
        <v>38</v>
      </c>
      <c r="D64" s="83"/>
      <c r="E64" s="83"/>
      <c r="F64" s="83"/>
      <c r="G64" s="36"/>
    </row>
    <row r="65" spans="1:7" x14ac:dyDescent="0.25">
      <c r="A65" s="82"/>
      <c r="B65" s="79" t="s">
        <v>122</v>
      </c>
      <c r="C65" s="85">
        <v>2</v>
      </c>
      <c r="D65" s="99" t="s">
        <v>11</v>
      </c>
      <c r="E65" s="86">
        <v>0</v>
      </c>
      <c r="F65" s="87">
        <f t="shared" ref="F65" si="18">C65*E65</f>
        <v>0</v>
      </c>
      <c r="G65" s="36"/>
    </row>
    <row r="66" spans="1:7" ht="15.75" x14ac:dyDescent="0.25">
      <c r="A66" s="133"/>
      <c r="B66" s="134"/>
      <c r="C66" s="39"/>
      <c r="D66" s="43"/>
      <c r="E66" s="44"/>
      <c r="F66" s="44"/>
      <c r="G66" s="36"/>
    </row>
    <row r="67" spans="1:7" x14ac:dyDescent="0.25">
      <c r="A67" s="82" t="s">
        <v>125</v>
      </c>
      <c r="B67" s="136" t="s">
        <v>123</v>
      </c>
      <c r="C67" s="84" t="s">
        <v>38</v>
      </c>
      <c r="D67" s="83"/>
      <c r="E67" s="83"/>
      <c r="F67" s="83"/>
      <c r="G67" s="36"/>
    </row>
    <row r="68" spans="1:7" ht="26.25" x14ac:dyDescent="0.25">
      <c r="A68" s="82"/>
      <c r="B68" s="79" t="s">
        <v>142</v>
      </c>
      <c r="C68" s="85">
        <v>3</v>
      </c>
      <c r="D68" s="99" t="s">
        <v>11</v>
      </c>
      <c r="E68" s="86">
        <v>0</v>
      </c>
      <c r="F68" s="87">
        <f t="shared" ref="F68" si="19">C68*E68</f>
        <v>0</v>
      </c>
      <c r="G68" s="36"/>
    </row>
    <row r="69" spans="1:7" s="137" customFormat="1" x14ac:dyDescent="0.25">
      <c r="A69" s="82"/>
      <c r="B69" s="79" t="s">
        <v>124</v>
      </c>
      <c r="C69" s="85">
        <v>1</v>
      </c>
      <c r="D69" s="99" t="s">
        <v>11</v>
      </c>
      <c r="E69" s="86">
        <v>0</v>
      </c>
      <c r="F69" s="87">
        <f t="shared" ref="F69" si="20">C69*E69</f>
        <v>0</v>
      </c>
      <c r="G69" s="36"/>
    </row>
    <row r="70" spans="1:7" ht="15.75" x14ac:dyDescent="0.25">
      <c r="A70" s="133"/>
      <c r="B70" s="134"/>
      <c r="C70" s="39"/>
      <c r="D70" s="43"/>
      <c r="E70" s="44"/>
      <c r="F70" s="44"/>
      <c r="G70" s="36"/>
    </row>
    <row r="71" spans="1:7" x14ac:dyDescent="0.25">
      <c r="A71" s="82" t="s">
        <v>126</v>
      </c>
      <c r="B71" s="136" t="s">
        <v>127</v>
      </c>
      <c r="C71" s="84" t="s">
        <v>38</v>
      </c>
      <c r="D71" s="83"/>
      <c r="E71" s="83"/>
      <c r="F71" s="83"/>
      <c r="G71" s="36"/>
    </row>
    <row r="72" spans="1:7" x14ac:dyDescent="0.25">
      <c r="A72" s="82"/>
      <c r="B72" s="79" t="s">
        <v>119</v>
      </c>
      <c r="C72" s="85">
        <v>80</v>
      </c>
      <c r="D72" s="99" t="s">
        <v>11</v>
      </c>
      <c r="E72" s="86">
        <v>0</v>
      </c>
      <c r="F72" s="87">
        <f t="shared" ref="F72" si="21">C72*E72</f>
        <v>0</v>
      </c>
      <c r="G72" s="36"/>
    </row>
    <row r="73" spans="1:7" x14ac:dyDescent="0.25">
      <c r="A73" s="91"/>
      <c r="B73" s="3" t="s">
        <v>128</v>
      </c>
      <c r="C73" s="92"/>
      <c r="D73" s="93"/>
      <c r="E73" s="90"/>
      <c r="F73" s="94">
        <f>SUM(F51:F72)</f>
        <v>0</v>
      </c>
      <c r="G73" s="36"/>
    </row>
    <row r="74" spans="1:7" ht="15.75" x14ac:dyDescent="0.25">
      <c r="A74" s="46"/>
      <c r="B74" s="47"/>
      <c r="C74" s="48"/>
      <c r="D74" s="20"/>
      <c r="E74" s="21"/>
      <c r="F74" s="24"/>
      <c r="G74" s="36"/>
    </row>
    <row r="75" spans="1:7" x14ac:dyDescent="0.25">
      <c r="A75" s="2"/>
      <c r="B75" s="2"/>
      <c r="C75" s="26"/>
      <c r="D75" s="23"/>
      <c r="E75" s="27"/>
      <c r="F75" s="24"/>
    </row>
    <row r="76" spans="1:7" ht="15.75" x14ac:dyDescent="0.25">
      <c r="A76" s="15" t="s">
        <v>84</v>
      </c>
      <c r="B76" s="1" t="s">
        <v>33</v>
      </c>
      <c r="C76" s="26"/>
      <c r="D76" s="23"/>
      <c r="E76" s="27"/>
      <c r="F76" s="24"/>
    </row>
    <row r="77" spans="1:7" x14ac:dyDescent="0.25">
      <c r="A77" s="49" t="s">
        <v>96</v>
      </c>
      <c r="B77" s="45" t="s">
        <v>98</v>
      </c>
      <c r="C77" s="51">
        <v>223</v>
      </c>
      <c r="D77" s="40" t="s">
        <v>10</v>
      </c>
      <c r="E77" s="41">
        <v>0</v>
      </c>
      <c r="F77" s="44">
        <f t="shared" ref="F77" si="22">C77*E77</f>
        <v>0</v>
      </c>
    </row>
    <row r="78" spans="1:7" x14ac:dyDescent="0.25">
      <c r="A78" s="49" t="s">
        <v>99</v>
      </c>
      <c r="B78" s="45" t="s">
        <v>9</v>
      </c>
      <c r="C78" s="42" t="s">
        <v>38</v>
      </c>
      <c r="D78" s="43"/>
      <c r="E78" s="41"/>
      <c r="F78" s="44"/>
    </row>
    <row r="79" spans="1:7" x14ac:dyDescent="0.25">
      <c r="A79" s="49"/>
      <c r="B79" s="79" t="s">
        <v>17</v>
      </c>
      <c r="C79" s="42">
        <v>223</v>
      </c>
      <c r="D79" s="43" t="s">
        <v>10</v>
      </c>
      <c r="E79" s="41">
        <v>0</v>
      </c>
      <c r="F79" s="44">
        <f t="shared" ref="F79" si="23">SUM(C79*E79)</f>
        <v>0</v>
      </c>
    </row>
    <row r="80" spans="1:7" x14ac:dyDescent="0.25">
      <c r="A80" s="49" t="s">
        <v>102</v>
      </c>
      <c r="B80" s="45" t="s">
        <v>100</v>
      </c>
      <c r="C80" s="51">
        <v>6</v>
      </c>
      <c r="D80" s="40" t="s">
        <v>52</v>
      </c>
      <c r="E80" s="41">
        <v>0</v>
      </c>
      <c r="F80" s="44">
        <f t="shared" ref="F80:F81" si="24">C80*E80</f>
        <v>0</v>
      </c>
    </row>
    <row r="81" spans="1:9" x14ac:dyDescent="0.25">
      <c r="A81" s="49" t="s">
        <v>103</v>
      </c>
      <c r="B81" s="45" t="s">
        <v>101</v>
      </c>
      <c r="C81" s="51">
        <v>10</v>
      </c>
      <c r="D81" s="40" t="s">
        <v>10</v>
      </c>
      <c r="E81" s="41">
        <v>0</v>
      </c>
      <c r="F81" s="44">
        <f t="shared" si="24"/>
        <v>0</v>
      </c>
    </row>
    <row r="82" spans="1:9" x14ac:dyDescent="0.25">
      <c r="A82" s="29"/>
      <c r="B82" s="106" t="s">
        <v>134</v>
      </c>
      <c r="C82" s="26"/>
      <c r="D82" s="107"/>
      <c r="E82" s="108"/>
      <c r="F82" s="109">
        <f>SUM(F77:F81)</f>
        <v>0</v>
      </c>
    </row>
    <row r="83" spans="1:9" x14ac:dyDescent="0.25">
      <c r="A83" s="29"/>
      <c r="B83" s="106"/>
      <c r="C83" s="81"/>
      <c r="D83" s="107"/>
      <c r="E83" s="27"/>
      <c r="F83" s="110"/>
    </row>
    <row r="84" spans="1:9" x14ac:dyDescent="0.25">
      <c r="A84" s="29"/>
      <c r="B84" s="3"/>
      <c r="C84" s="26"/>
      <c r="D84" s="23"/>
      <c r="E84" s="24"/>
      <c r="F84" s="28"/>
    </row>
    <row r="85" spans="1:9" ht="15.75" x14ac:dyDescent="0.25">
      <c r="A85" s="15" t="s">
        <v>85</v>
      </c>
      <c r="B85" s="1" t="s">
        <v>39</v>
      </c>
      <c r="C85" s="22"/>
      <c r="D85" s="23"/>
      <c r="E85" s="27"/>
      <c r="F85" s="28"/>
    </row>
    <row r="86" spans="1:9" x14ac:dyDescent="0.25">
      <c r="A86" s="49" t="s">
        <v>97</v>
      </c>
      <c r="B86" s="45" t="s">
        <v>44</v>
      </c>
      <c r="C86" s="51">
        <v>110</v>
      </c>
      <c r="D86" s="40" t="s">
        <v>10</v>
      </c>
      <c r="E86" s="41">
        <v>0</v>
      </c>
      <c r="F86" s="44">
        <f t="shared" ref="F86" si="25">C86*E86</f>
        <v>0</v>
      </c>
    </row>
    <row r="87" spans="1:9" x14ac:dyDescent="0.25">
      <c r="A87" s="29"/>
      <c r="B87" s="3" t="s">
        <v>135</v>
      </c>
      <c r="C87" s="22"/>
      <c r="D87" s="23"/>
      <c r="E87" s="24"/>
      <c r="F87" s="28">
        <f>SUM(F86:F86)</f>
        <v>0</v>
      </c>
    </row>
    <row r="88" spans="1:9" x14ac:dyDescent="0.25">
      <c r="A88" s="29"/>
      <c r="B88" s="3"/>
      <c r="C88" s="22"/>
      <c r="D88" s="23"/>
      <c r="E88" s="24"/>
      <c r="F88" s="28"/>
    </row>
    <row r="89" spans="1:9" x14ac:dyDescent="0.25">
      <c r="A89" s="29"/>
      <c r="B89" s="3"/>
      <c r="C89" s="26"/>
      <c r="D89" s="23"/>
      <c r="E89" s="24"/>
      <c r="F89" s="28"/>
    </row>
    <row r="90" spans="1:9" ht="15.75" x14ac:dyDescent="0.25">
      <c r="A90" s="15" t="s">
        <v>86</v>
      </c>
      <c r="B90" s="1" t="s">
        <v>13</v>
      </c>
      <c r="C90" s="22"/>
      <c r="D90" s="23"/>
      <c r="E90" s="27"/>
      <c r="F90" s="28"/>
    </row>
    <row r="91" spans="1:9" x14ac:dyDescent="0.25">
      <c r="A91" s="50"/>
      <c r="B91" s="45" t="s">
        <v>14</v>
      </c>
      <c r="C91" s="51">
        <v>12</v>
      </c>
      <c r="D91" s="43" t="s">
        <v>15</v>
      </c>
      <c r="E91" s="41">
        <v>0</v>
      </c>
      <c r="F91" s="44">
        <f t="shared" ref="F91:F95" si="26">C91*E91</f>
        <v>0</v>
      </c>
    </row>
    <row r="92" spans="1:9" x14ac:dyDescent="0.25">
      <c r="A92" s="50"/>
      <c r="B92" s="45" t="s">
        <v>16</v>
      </c>
      <c r="C92" s="51">
        <v>4</v>
      </c>
      <c r="D92" s="43" t="s">
        <v>15</v>
      </c>
      <c r="E92" s="41">
        <v>0</v>
      </c>
      <c r="F92" s="44">
        <f t="shared" si="26"/>
        <v>0</v>
      </c>
    </row>
    <row r="93" spans="1:9" x14ac:dyDescent="0.25">
      <c r="A93" s="50"/>
      <c r="B93" s="45" t="s">
        <v>36</v>
      </c>
      <c r="C93" s="51">
        <v>4</v>
      </c>
      <c r="D93" s="43" t="s">
        <v>15</v>
      </c>
      <c r="E93" s="41">
        <v>0</v>
      </c>
      <c r="F93" s="44">
        <f t="shared" si="26"/>
        <v>0</v>
      </c>
    </row>
    <row r="94" spans="1:9" ht="26.25" x14ac:dyDescent="0.25">
      <c r="A94" s="50"/>
      <c r="B94" s="45" t="s">
        <v>35</v>
      </c>
      <c r="C94" s="51">
        <v>4</v>
      </c>
      <c r="D94" s="43" t="s">
        <v>15</v>
      </c>
      <c r="E94" s="41">
        <v>0</v>
      </c>
      <c r="F94" s="44">
        <f t="shared" si="26"/>
        <v>0</v>
      </c>
    </row>
    <row r="95" spans="1:9" x14ac:dyDescent="0.25">
      <c r="A95" s="50"/>
      <c r="B95" s="45" t="s">
        <v>37</v>
      </c>
      <c r="C95" s="51">
        <v>2</v>
      </c>
      <c r="D95" s="43" t="s">
        <v>15</v>
      </c>
      <c r="E95" s="41">
        <v>0</v>
      </c>
      <c r="F95" s="44">
        <f t="shared" si="26"/>
        <v>0</v>
      </c>
    </row>
    <row r="96" spans="1:9" x14ac:dyDescent="0.25">
      <c r="A96" s="29"/>
      <c r="B96" s="3" t="s">
        <v>136</v>
      </c>
      <c r="C96" s="22"/>
      <c r="D96" s="23"/>
      <c r="E96" s="24"/>
      <c r="F96" s="28">
        <f>SUM(F91:F95)</f>
        <v>0</v>
      </c>
      <c r="I96" s="36"/>
    </row>
    <row r="97" spans="1:6" x14ac:dyDescent="0.25">
      <c r="A97" s="29"/>
      <c r="B97" s="3"/>
      <c r="C97" s="26"/>
      <c r="D97" s="23"/>
      <c r="E97" s="24"/>
      <c r="F97" s="28"/>
    </row>
    <row r="98" spans="1:6" x14ac:dyDescent="0.25">
      <c r="A98" s="29"/>
      <c r="B98" s="3"/>
      <c r="C98" s="22"/>
      <c r="D98" s="23"/>
      <c r="E98" s="24"/>
      <c r="F98" s="28"/>
    </row>
    <row r="99" spans="1:6" ht="32.25" thickBot="1" x14ac:dyDescent="0.3">
      <c r="A99" s="31"/>
      <c r="B99" s="37" t="s">
        <v>129</v>
      </c>
      <c r="C99" s="37"/>
      <c r="D99" s="37"/>
      <c r="E99" s="21"/>
      <c r="F99" s="32">
        <f>SUM(F10+F24+F39+F45+F73+F82+F87+F96)</f>
        <v>0</v>
      </c>
    </row>
    <row r="100" spans="1:6" ht="15.75" x14ac:dyDescent="0.25">
      <c r="A100" s="31"/>
      <c r="B100" s="33"/>
      <c r="C100" s="17"/>
      <c r="D100" s="20"/>
      <c r="E100" s="21"/>
      <c r="F100" s="21"/>
    </row>
    <row r="101" spans="1:6" x14ac:dyDescent="0.25">
      <c r="A101" s="30"/>
      <c r="B101" s="25"/>
      <c r="C101" s="34"/>
      <c r="D101" s="25"/>
      <c r="E101" s="35"/>
      <c r="F101" s="35"/>
    </row>
  </sheetData>
  <mergeCells count="1">
    <mergeCell ref="A1:F1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Tilboðsblað</vt:lpstr>
      <vt:lpstr>8 Frágangur lóðar</vt:lpstr>
      <vt:lpstr>'8 Frágangur lóðar'!Print_Area</vt:lpstr>
    </vt:vector>
  </TitlesOfParts>
  <Company>Landslag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</dc:creator>
  <cp:lastModifiedBy>Notandi</cp:lastModifiedBy>
  <cp:lastPrinted>2018-08-29T14:52:31Z</cp:lastPrinted>
  <dcterms:created xsi:type="dcterms:W3CDTF">2009-07-16T14:30:25Z</dcterms:created>
  <dcterms:modified xsi:type="dcterms:W3CDTF">2018-10-01T13:49:19Z</dcterms:modified>
</cp:coreProperties>
</file>